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9005" windowHeight="9300" activeTab="0"/>
  </bookViews>
  <sheets>
    <sheet name="Бланк заказа" sheetId="1" r:id="rId1"/>
  </sheets>
  <definedNames>
    <definedName name="_xlnm._FilterDatabase" localSheetId="0" hidden="1">'Бланк заказа'!$A$32:$Q$329</definedName>
    <definedName name="Excel_BuiltIn_Print_Titles_1_1">#REF!</definedName>
    <definedName name="_xlnm.Print_Titles" localSheetId="0">'Бланк заказа'!$29:$32</definedName>
  </definedNames>
  <calcPr fullCalcOnLoad="1"/>
</workbook>
</file>

<file path=xl/sharedStrings.xml><?xml version="1.0" encoding="utf-8"?>
<sst xmlns="http://schemas.openxmlformats.org/spreadsheetml/2006/main" count="594" uniqueCount="345">
  <si>
    <t>ООО «САДСТРОЙ»</t>
  </si>
  <si>
    <t xml:space="preserve">E-mail: sadstroy@bk.ru    </t>
  </si>
  <si>
    <t>Адрес</t>
  </si>
  <si>
    <t>Количество рассады в заказе</t>
  </si>
  <si>
    <t>шт</t>
  </si>
  <si>
    <t>Контактное лицо</t>
  </si>
  <si>
    <t>Сумма заказа без скидки</t>
  </si>
  <si>
    <t>руб</t>
  </si>
  <si>
    <t>Телефон</t>
  </si>
  <si>
    <t>Ваша скидка</t>
  </si>
  <si>
    <t>%</t>
  </si>
  <si>
    <t>E-mail</t>
  </si>
  <si>
    <t>Сумма заказа с учетом скидки</t>
  </si>
  <si>
    <t>Сроки поставки</t>
  </si>
  <si>
    <t>№ п\п</t>
  </si>
  <si>
    <t>Наименование культуры, сорта</t>
  </si>
  <si>
    <t>ВАШ  ЗАКАЗ</t>
  </si>
  <si>
    <t>кол-во кассет</t>
  </si>
  <si>
    <t>кол-во рассады, шт</t>
  </si>
  <si>
    <t>сумма без скидки, руб</t>
  </si>
  <si>
    <t>ЗАКАЗЧИК</t>
  </si>
  <si>
    <t>ПОСТАВЩИК</t>
  </si>
  <si>
    <t>Контактный телефон</t>
  </si>
  <si>
    <t>Для приёма заказа</t>
  </si>
  <si>
    <t>ЗАКАЗ</t>
  </si>
  <si>
    <t>НА ПОСТАВКУ РАССАДЫ  ЦВЕТОВ</t>
  </si>
  <si>
    <t>Порядок оформления заказа:</t>
  </si>
  <si>
    <t>Бархатцы отклонённые Маленький герой жёлтые 25/64</t>
  </si>
  <si>
    <t>Бархатцы отклонённые Удача гармония жёлто-красные 25/64</t>
  </si>
  <si>
    <t>Бархатцы отклонённые Удача золотистые 25/64</t>
  </si>
  <si>
    <t>Бархатцы отклонённые Удача оранжевые 25/64</t>
  </si>
  <si>
    <t>Бархатцы прямостоячие Антигуа жёлтые 25/64</t>
  </si>
  <si>
    <t>Бархатцы прямостоячие Антигуа оранжевые 25/64</t>
  </si>
  <si>
    <t>Бегония вечноцветущая Коктель водка красная 20/64</t>
  </si>
  <si>
    <t>Бегония вечноцветущая Супер олимпия белая 20/64</t>
  </si>
  <si>
    <t>Бегония вечноцветущая Супер олимпия красная 20/64</t>
  </si>
  <si>
    <t>Бегония вечноцветущая Супер олимпия розовая 20/64</t>
  </si>
  <si>
    <t>Лобелия ежевидная компактная Хрустальный дворец синяя 10/64</t>
  </si>
  <si>
    <t>Лобелия ежевидная плакучая Каскад бело-синяя 30/64</t>
  </si>
  <si>
    <t>Лобелия ежевидная плакучая Каскад красная 30/64</t>
  </si>
  <si>
    <t>Сальвия блестящая Виста красная 25/64</t>
  </si>
  <si>
    <t>Сальвия блестящая Девушка с обложки красная 18/64</t>
  </si>
  <si>
    <t>Цинерария  морская Серебряная пыль серебристая 20/64</t>
  </si>
  <si>
    <t>Гвоздика китайская Диана белая 25/64</t>
  </si>
  <si>
    <t>Петуния гибридная крупноцветковая Дэдди мята пурпурно-розовая 35/64</t>
  </si>
  <si>
    <t>Розничная цена 1 штуки, руб.</t>
  </si>
  <si>
    <t>Цена  1 штуки при скидке (%), руб.</t>
  </si>
  <si>
    <t>Петуния гибридная крупноцветковая Дэдди фиолетово-синяя 35/64</t>
  </si>
  <si>
    <t>Флокс Друммонда Этнос красный 15/64</t>
  </si>
  <si>
    <t>Флокс Друммонда Этнос фиолетовый 15/64</t>
  </si>
  <si>
    <t>ОДНОЛЕТНИЕ ЦВЕТЫ в горшках</t>
  </si>
  <si>
    <r>
      <t>1.</t>
    </r>
    <r>
      <rPr>
        <b/>
        <sz val="10"/>
        <rFont val="Times New Roman"/>
        <family val="1"/>
      </rPr>
      <t>Оптовикам предоставляюся скидки</t>
    </r>
    <r>
      <rPr>
        <sz val="10"/>
        <rFont val="Times New Roman"/>
        <family val="1"/>
      </rPr>
      <t>:</t>
    </r>
  </si>
  <si>
    <t>Алиссум морской Снежный хрусталь белый 20/64</t>
  </si>
  <si>
    <t>Гвоздика китайская Диана алая 25/64</t>
  </si>
  <si>
    <t>Георгина культурная Опера красная 35/64</t>
  </si>
  <si>
    <t>Георгина культурная Опера оранжевая 35/64</t>
  </si>
  <si>
    <t>Георгина культурная Опера фиолетовая 35/64</t>
  </si>
  <si>
    <t>Лобелия ежевидная компактная Леди белая 10/64</t>
  </si>
  <si>
    <t>Лобелия ежевидная плакучая Каскад синяя 30/64</t>
  </si>
  <si>
    <t>Петуния гибридная крупноцветковая махровая Двойной каскад бордовая 25/64</t>
  </si>
  <si>
    <t>Петуния гибридная крупноцветковая махровая Двойной каскад розовая 25/64</t>
  </si>
  <si>
    <t>Петуния гибридная крупноцветковая махровая Пируэт бело-красная 25/64</t>
  </si>
  <si>
    <t>Петуния гибридная крупноцветковая махровая Пируэт бело-пурпурная 25/64</t>
  </si>
  <si>
    <t>Петуния гибридная крупноцветковая махровая Пируэт бело-розовая 25/64</t>
  </si>
  <si>
    <t>Георгина культурная Опера белая 35/64</t>
  </si>
  <si>
    <t>Георгина культурная Опера смесь 35/64</t>
  </si>
  <si>
    <t>Петуния гибридная крупноцветковая Танго бордовая звезда 25/64</t>
  </si>
  <si>
    <t>Петуния гибридная крупноцветковая Танго красная звезда 25/64</t>
  </si>
  <si>
    <t>Петуния гибридная крупноцветковая Танго синяя звезда 25/64</t>
  </si>
  <si>
    <t>Петуния гибридная крупноцветковая махровая Валентин лососево-красная 25/64</t>
  </si>
  <si>
    <t>т.(8172) 58-12-40, 8-953-513-1233</t>
  </si>
  <si>
    <t>ОДНОЛЕТНИЕ ЦВЕТЫ в кассетах</t>
  </si>
  <si>
    <t>Бархатцы отклонённые Маленький герой оранжевые 25/64</t>
  </si>
  <si>
    <t>Виола Виттрока Матрица белая 20/64</t>
  </si>
  <si>
    <t>Гвоздика китайская Диана сиреневая 25/64</t>
  </si>
  <si>
    <t>Кохия венечная зелёная 70/64</t>
  </si>
  <si>
    <t>Петуния гибридная крупноцветковая Дэдди лососево-красная 35/64</t>
  </si>
  <si>
    <t>Петуния гибридная крупноцветковая Мороз вишнёвая 35/64</t>
  </si>
  <si>
    <t>Петуния гибридная крупноцветковая Мороз фиолетовая 35/64</t>
  </si>
  <si>
    <t>Петуния гибридная крупноцветковая Танго белая 25/64</t>
  </si>
  <si>
    <t>Петуния гибридная крупноцветковая Танго звёзды смесь 30/64</t>
  </si>
  <si>
    <t>Петуния гибридная мелкоцветковая Пикобелла белая 20/64</t>
  </si>
  <si>
    <t>Петуния гибридная мелкоцветковая Пикобелла красная 20/64</t>
  </si>
  <si>
    <t>Петуния гибридная мелкоцветковая Пикобелла синяя 20/64</t>
  </si>
  <si>
    <t>Петуния гибридная многоцветковая Мираж красная 20/64</t>
  </si>
  <si>
    <t>Флокс Друммонда Этнос белый 15/64</t>
  </si>
  <si>
    <t>Клещевина Импала краснолистная 120/к9</t>
  </si>
  <si>
    <t>Алиссум морской (кассета 64)</t>
  </si>
  <si>
    <t>Алиссум морской Страна чудес пурпурный 7/64</t>
  </si>
  <si>
    <t>Бархатцы отклонённые Удача пчёлка красно-жёлтые 25/64</t>
  </si>
  <si>
    <t>Бархатцы прямостоячие  (кассета 64)</t>
  </si>
  <si>
    <t>Бегония вечноцветущая Коктель виски белая 20/64</t>
  </si>
  <si>
    <t>Виола Виттрока Матрица красная 20/64</t>
  </si>
  <si>
    <t>Виола Виттрока Матрица синяя 20/64</t>
  </si>
  <si>
    <t>Виола Виттрока Матрица смесь 20/64</t>
  </si>
  <si>
    <t>Газания жёстковатая Новый день красная 20/64</t>
  </si>
  <si>
    <t>Газания жёстковатая Новый день тигровая смесь 25/64</t>
  </si>
  <si>
    <t>Георгина культурная Фигаро жёлтая 35/64</t>
  </si>
  <si>
    <t>Кохия венечная (кассета 64)</t>
  </si>
  <si>
    <t>Петуния гибридная крупноцветковая Дэдди смесь 35/64</t>
  </si>
  <si>
    <t>Петуния гибридная крупноцветковая Танго бордовая 25/64</t>
  </si>
  <si>
    <t>Петуния гибридная крупноцветковая Танго жёлто-розовая 25/64</t>
  </si>
  <si>
    <t>Петуния гибридная крупноцветковая Танго красная 25/64</t>
  </si>
  <si>
    <t>Петуния гибридная крупноцветковая Танго лососевая 25/64</t>
  </si>
  <si>
    <t>Петуния гибридная крупноцветковая Танго розовая 25/64</t>
  </si>
  <si>
    <t>Петуния гибридная крупноцветковая Танго синяя 25/64</t>
  </si>
  <si>
    <t>Петуния гибридная крупноцветковая Танго смесь 25/64</t>
  </si>
  <si>
    <t>Петуния гибридная крупноцветковая гофрированная (кассета 64)</t>
  </si>
  <si>
    <t>Петуния гибридная мелкоцветковая (кассета 64)</t>
  </si>
  <si>
    <t>Петуния гибридная многоцветковая (кассета 64)</t>
  </si>
  <si>
    <t>Флокс Друммонда (кассета 64)</t>
  </si>
  <si>
    <t>Цинерария  морская (кассета 64)</t>
  </si>
  <si>
    <t>Бегония клубневая (горшок 8*8*7)</t>
  </si>
  <si>
    <t>Капуста декоративная (горшок 8*8*7)</t>
  </si>
  <si>
    <t>Колеус Блюмеи (горшок 8*8*7)</t>
  </si>
  <si>
    <t>Петуния гибридная крупноцветковая махровая Двойной каскад синяя 25/64</t>
  </si>
  <si>
    <t>Скидки СУММИРУЮТСЯ, Ваша максимальная скидка может составить 40%</t>
  </si>
  <si>
    <r>
      <t xml:space="preserve">Укажите ваши реквизиты, проставьте в ячейках требуемое количество </t>
    </r>
    <r>
      <rPr>
        <b/>
        <sz val="11"/>
        <rFont val="Times New Roman"/>
        <family val="1"/>
      </rPr>
      <t>КАССЕТ</t>
    </r>
    <r>
      <rPr>
        <sz val="11"/>
        <rFont val="Times New Roman"/>
        <family val="1"/>
      </rPr>
      <t xml:space="preserve"> (горшков), процент Вашей скидки в зависимости от общей суммы заказа. Количество рассады и стоимость формируются автоматически. Отправьте  заказ электронной почтой.</t>
    </r>
  </si>
  <si>
    <t>фото</t>
  </si>
  <si>
    <t>Фото и описа-ние</t>
  </si>
  <si>
    <t>вложение (шт в кассете)</t>
  </si>
  <si>
    <t>Алиссум морской Страна чудес синий 7/64</t>
  </si>
  <si>
    <t>Антирринум майский Снаппи смесь 20/64</t>
  </si>
  <si>
    <t>Астра однолетняя Леди корал белая 70/64</t>
  </si>
  <si>
    <t>Астра однолетняя Леди корал жёлтая 70/64</t>
  </si>
  <si>
    <t>Астра однолетняя Леди корал красная 70/64</t>
  </si>
  <si>
    <t>Астра однолетняя Леди корал лососево-розовая 70/64</t>
  </si>
  <si>
    <t>Астра однолетняя Леди корал синяя 70/64</t>
  </si>
  <si>
    <t>Вербена гибридная Кварц смесь 20/64</t>
  </si>
  <si>
    <t>Виола Виттрока Матрица Морфей сине-жёлтая 20/64</t>
  </si>
  <si>
    <t>Виола Виттрока Матрица оранжевая 20/64</t>
  </si>
  <si>
    <t>Виола Виттрока Матрица розовая 20/64</t>
  </si>
  <si>
    <t>Виола Виттрока Матрица Санрайз розово-жёлтая 20/64</t>
  </si>
  <si>
    <t>Газания жёстковатая Морозный поцелуй смесь 20/64</t>
  </si>
  <si>
    <t>Газания жёстковатая Новый день бронзовая 20/64</t>
  </si>
  <si>
    <t>Газания жёстковатая Новый день жёлтая 20/64</t>
  </si>
  <si>
    <t>Газания жёстковатая Новый день розовая 20/64</t>
  </si>
  <si>
    <t>Гвоздика китайская Диана пикоте смесь 25/64</t>
  </si>
  <si>
    <t>Петуния гибридная крупноцветковая гофрированная Кан кан смесь 35/64</t>
  </si>
  <si>
    <t>Петуния гибридная многоцветковая Мираж бело-лавандовая 20/64</t>
  </si>
  <si>
    <t>Петуния гибридная многоцветковая Мираж голубая 20/64</t>
  </si>
  <si>
    <t>Петуния гибридная многоцветковая Мираж бордовая звезда 20/64</t>
  </si>
  <si>
    <t>Петуния гибридная многоцветковая Мираж жёлтая 20/64</t>
  </si>
  <si>
    <t>Сальвия блестящая Рэди пурпурная 25/64</t>
  </si>
  <si>
    <t>Бакопа серцевидная (горшок 8*8*7)</t>
  </si>
  <si>
    <t>Бегония клубневая махровая Нонстоп жёлтая 20/к8</t>
  </si>
  <si>
    <t>Бегония клубневая махровая Нонстоп красная 20/к8</t>
  </si>
  <si>
    <t>Бегония клубневая махровая Нонстоп Мокка алая 20/к8</t>
  </si>
  <si>
    <t>Бегония клубневая махровая Нонстоп Мокка белая 20/к8</t>
  </si>
  <si>
    <t>Бегония клубневая махровая Нонстоп Мокка жёлтая 20/к8</t>
  </si>
  <si>
    <t>Бегония клубневая махровая Нонстоп Мокка т-оранжевая 20/к8</t>
  </si>
  <si>
    <t>Петуния ампельная Алптуния синяя в точках с белой каймой 80/к8</t>
  </si>
  <si>
    <t>Петуния ампельная Аморе малиново-жёлтая звезда 30/к8</t>
  </si>
  <si>
    <t>Петуния ампельная Бонни пурпурная звезда 50/к8</t>
  </si>
  <si>
    <t>Петуния ампельная Каскадис жёлто-оранжевая 80/к8</t>
  </si>
  <si>
    <t>Петуния ампельная Коллекшин пурпурная с белой каймой 50/к8</t>
  </si>
  <si>
    <t>Петуния ампельная Констелейшн Джоминай розово-фиолетовая с белыми пятнами 30/к8</t>
  </si>
  <si>
    <t>Петуния ампельная Крезитуния жёлто-бордовая звезда 50/к8</t>
  </si>
  <si>
    <t>Петуния ампельная Крезитуния зеленовато-жёлтая 50/к8</t>
  </si>
  <si>
    <t>Петуния ампельная Крезитуния лимонно-малиновая звезда 50/к8</t>
  </si>
  <si>
    <t>Петуния ампельная Крезитуния пурпурно-фиолетовая с зелёной каймой 50/к8</t>
  </si>
  <si>
    <t>Петуния ампельная Крезитуния розовая с белой каймой 50/к8</t>
  </si>
  <si>
    <t>Петуния ампельная Крезитуния розово-фиолетовая звезда 50/к8</t>
  </si>
  <si>
    <t>Петуния ампельная Крезитуния синяя звезда с белой каймой 50/к8</t>
  </si>
  <si>
    <t>Петуния ампельная Лайтнинг Скай малиновая с белыми пятнами 50/к8</t>
  </si>
  <si>
    <t>Петуния ампельная махровая Тумбелина Белинда синяя 80/к8</t>
  </si>
  <si>
    <t>Петуния ампельная махровая Тумбелина Белла фиолетовая с белой каймой 80/к8</t>
  </si>
  <si>
    <t>Петуния ампельная махровая Тумбелина Диана белая 80/к8</t>
  </si>
  <si>
    <t>Петуния ампельная махровая Тумбелина Инга красная 80/к8</t>
  </si>
  <si>
    <t>Петуния ампельная махровая Тумбелина Крези Рипл жёлто-малиновая 80/к8</t>
  </si>
  <si>
    <t>Петуния ампельная махровая Тумбелина Мария голубая 80/к8</t>
  </si>
  <si>
    <t>Петуния ампельная Сурфиния Импульс белая 80/к8</t>
  </si>
  <si>
    <t>Петуния ампельная Сурфиния малиново-красная с прожилками 80/к8</t>
  </si>
  <si>
    <t>Петуния ампельная Сурфиния небесно-голубая 80/к8</t>
  </si>
  <si>
    <t>Петуния ампельная Сурфиния пурпурная 80/к8</t>
  </si>
  <si>
    <t>Петуния ампельная Сурфиния св-розовая с тёмными прожилками 80/к8</t>
  </si>
  <si>
    <t>Петуния ампельная Сурфиния синяя 80/к8</t>
  </si>
  <si>
    <t>Петуния ампельная Сурфиния т-красная 80/к8</t>
  </si>
  <si>
    <t>Фуксия кустовая Гарденмайстер Бонштедт красная 100/к8</t>
  </si>
  <si>
    <t>Клещевина (горшок 9*9*8)</t>
  </si>
  <si>
    <t>ОДНОЛЕТНИЕ ЦВЕТЫ в кашпо, вазонах, ящиках</t>
  </si>
  <si>
    <t>КАШПО КАЛИБРАХОА 40/С25</t>
  </si>
  <si>
    <t>КАШПО ПЕТУНИЯ 50/С25</t>
  </si>
  <si>
    <t>КАШПО ФУКСИЯ 30/С25</t>
  </si>
  <si>
    <t>Агератум мексиканский (кассета 64)</t>
  </si>
  <si>
    <t>Антирринум майский (кассета 64)</t>
  </si>
  <si>
    <t>Астра однолетняя (кассета 64)</t>
  </si>
  <si>
    <t>Бархатцы отклонённые  (кассета 64)</t>
  </si>
  <si>
    <t>Бегония вечноцветущая  (кассета 64)</t>
  </si>
  <si>
    <t>Вербена гибридная (кассета 64)</t>
  </si>
  <si>
    <t>Виола Виттрока (кассета 64)</t>
  </si>
  <si>
    <t>Газания жёстковатая (кассета 64)</t>
  </si>
  <si>
    <t>Гвоздика китайская (кассета 64)</t>
  </si>
  <si>
    <t>Георгина культурная (кассета 64)</t>
  </si>
  <si>
    <t>Лобелия ежевидная  (кассета 64)</t>
  </si>
  <si>
    <t>Петуния гибридная крупноцветковая (кассета 64)</t>
  </si>
  <si>
    <t>Петуния гибридная махровая (кассета 64)</t>
  </si>
  <si>
    <t>Сальвия блестящая (кассета 64)</t>
  </si>
  <si>
    <t>5. Рассада отпускается в кассетах с 64 ячейками и в горшках 8*8*7 или 9*9*8см. Кассеты с 64 ячейками являются многоразовыми и подлежат возврату либо оплате из расчёта 150 руб/шт.</t>
  </si>
  <si>
    <r>
      <t xml:space="preserve">        1.3. </t>
    </r>
    <r>
      <rPr>
        <b/>
        <sz val="10"/>
        <rFont val="Times New Roman"/>
        <family val="1"/>
      </rPr>
      <t>"постоянный клиент"</t>
    </r>
    <r>
      <rPr>
        <sz val="10"/>
        <rFont val="Times New Roman"/>
        <family val="1"/>
      </rPr>
      <t xml:space="preserve"> : 5% - при сотрудничестве с ООО "Садстрой" не менее 3-х лет, 10% - не менее 5-ти лет непрерывно.</t>
    </r>
  </si>
  <si>
    <t>6. Возможна доставка рассады по г. Вологде и Вологодскому району. Указанная цена не включает стоимость доставки.</t>
  </si>
  <si>
    <t>Условия поставки (НЕ ЯВЛЯЮТСЯ публичной офертой):</t>
  </si>
  <si>
    <r>
      <t xml:space="preserve">2. </t>
    </r>
    <r>
      <rPr>
        <b/>
        <sz val="10"/>
        <rFont val="Times New Roman"/>
        <family val="1"/>
      </rPr>
      <t>Размер предоплаты</t>
    </r>
    <r>
      <rPr>
        <sz val="10"/>
        <rFont val="Times New Roman"/>
        <family val="1"/>
      </rPr>
      <t xml:space="preserve"> не менее </t>
    </r>
    <r>
      <rPr>
        <b/>
        <sz val="10"/>
        <rFont val="Times New Roman"/>
        <family val="1"/>
      </rPr>
      <t>30%</t>
    </r>
    <r>
      <rPr>
        <sz val="10"/>
        <rFont val="Times New Roman"/>
        <family val="1"/>
      </rPr>
      <t xml:space="preserve"> от цены договора, иные условия обсуждаются индивидуально. При внесении предоплаты в размере 80-100% от цены договора возможно предоставление дополнительной скидки.</t>
    </r>
  </si>
  <si>
    <t>Петуния ампельная Фанфар бело-жёлтая 30/к8</t>
  </si>
  <si>
    <t>Посмотреть фото и краткое описание растений Вы можете, пройдя по ссылке "фото". Обращам Ваше внимание, что в справочнике на нашем сайте может быть представлено большее количество растений, заявки принимаются только на позиции, представленные в этом Бланке заказа !</t>
  </si>
  <si>
    <t>Примула обыкновенная Грандиссима алая 15/к8</t>
  </si>
  <si>
    <t>Примула обыкновенная Грандиссима белая 15/к8</t>
  </si>
  <si>
    <t>Примула обыкновенная Грандиссима жёлтая 15/к8</t>
  </si>
  <si>
    <t>Примула обыкновенная Грандиссима розовая 15/к8</t>
  </si>
  <si>
    <t>Примула обыкновенная Грандиссима синяя 15/к8</t>
  </si>
  <si>
    <t>Примула обыкновенная Пионер оранжевая 15/к8</t>
  </si>
  <si>
    <t>Примула обыкновенная Пионер пурпурная 15/к8</t>
  </si>
  <si>
    <t>весна 2021г.</t>
  </si>
  <si>
    <r>
      <t xml:space="preserve">        1.2. </t>
    </r>
    <r>
      <rPr>
        <b/>
        <sz val="10"/>
        <rFont val="Times New Roman"/>
        <family val="1"/>
      </rPr>
      <t>"по сроку предоплаты"</t>
    </r>
    <r>
      <rPr>
        <sz val="10"/>
        <rFont val="Times New Roman"/>
        <family val="1"/>
      </rPr>
      <t xml:space="preserve"> : 5% - при внесении предоплаты в срок до 15 марта 2021 года включительно. Является дополнительной скидкой, предоставляется при отгрузке в зависимости от фактических сроков внесения предоплаты.</t>
    </r>
  </si>
  <si>
    <r>
      <t xml:space="preserve">3. </t>
    </r>
    <r>
      <rPr>
        <b/>
        <sz val="10"/>
        <rFont val="Times New Roman"/>
        <family val="1"/>
      </rPr>
      <t>Предварительные заявки</t>
    </r>
    <r>
      <rPr>
        <sz val="10"/>
        <rFont val="Times New Roman"/>
        <family val="1"/>
      </rPr>
      <t xml:space="preserve"> по указанным ценам принимаются до </t>
    </r>
    <r>
      <rPr>
        <b/>
        <sz val="10"/>
        <rFont val="Times New Roman"/>
        <family val="1"/>
      </rPr>
      <t>01.04.2021г</t>
    </r>
    <r>
      <rPr>
        <sz val="10"/>
        <rFont val="Times New Roman"/>
        <family val="1"/>
      </rPr>
      <t xml:space="preserve">. </t>
    </r>
  </si>
  <si>
    <r>
      <t xml:space="preserve">4. </t>
    </r>
    <r>
      <rPr>
        <b/>
        <sz val="10"/>
        <rFont val="Times New Roman"/>
        <family val="1"/>
      </rPr>
      <t>Сроки поставки рассады:</t>
    </r>
    <r>
      <rPr>
        <sz val="10"/>
        <rFont val="Times New Roman"/>
        <family val="1"/>
      </rPr>
      <t xml:space="preserve">  01 мая - 10 июня 2021 г., по отдельным позициям могут быть установлены </t>
    </r>
    <r>
      <rPr>
        <b/>
        <sz val="10"/>
        <rFont val="Times New Roman"/>
        <family val="1"/>
      </rPr>
      <t xml:space="preserve">ограниченные </t>
    </r>
    <r>
      <rPr>
        <sz val="10"/>
        <rFont val="Times New Roman"/>
        <family val="1"/>
      </rPr>
      <t>сроки отгрузки.</t>
    </r>
  </si>
  <si>
    <t xml:space="preserve">Агератум мексиканский Алоха белый 15/64 </t>
  </si>
  <si>
    <t xml:space="preserve">Агератум мексиканский Алоха синий 15/64 </t>
  </si>
  <si>
    <t>Астра однолетняя Классик смесь 30/64</t>
  </si>
  <si>
    <t>Астра однолетняя Леди корал смесь 70/64</t>
  </si>
  <si>
    <t>Виола Виттрока гофрированная Фризл Сизл смесь 20/64</t>
  </si>
  <si>
    <t>Виола Виттрока Матрица лимонная 20/64</t>
  </si>
  <si>
    <t>Виола Виттрока Матрица Оушен сине-голубая 20/64</t>
  </si>
  <si>
    <t>Лобелия ежевидная ампельная Регата синяя 15/64</t>
  </si>
  <si>
    <t>Лобелия ежевидная прямостоячая Ривьера голубая 15/64</t>
  </si>
  <si>
    <t>Овсяница сизая</t>
  </si>
  <si>
    <t>Овсяница сизая 20/к64</t>
  </si>
  <si>
    <t>Петуния гибридная крупноцветковая Браво сливовая 25/64</t>
  </si>
  <si>
    <t>Петуния гибридная крупноцветковая Лимбо смесь 20/64</t>
  </si>
  <si>
    <t>Петуния гибридная крупноцветковая махровая Двойной каскад св-сиреневая 25/64</t>
  </si>
  <si>
    <t>Бакопа серцевидная Гулливер синяя 40/к8</t>
  </si>
  <si>
    <t>Бакопа серцевидная махровая Скопия белая 40/к8</t>
  </si>
  <si>
    <t>Бакопа серцевидная махровая Скопия лавандовая 40/к8</t>
  </si>
  <si>
    <t>Бакопа серцевидная махровая Скопия синяя 40/к8</t>
  </si>
  <si>
    <t>Бальзамин Валлера махровый Атена смесь 30/С12</t>
  </si>
  <si>
    <t>Бегония клубневая махровая Америгибрид Раффлд кораллово-лососевая 40/к8</t>
  </si>
  <si>
    <t>Бегония клубневая махровая Нонстоп жёлто-оранжевая 20/к8</t>
  </si>
  <si>
    <t>Вербена ампельная Ванесса Кои белая с розовой серединой 40/к8</t>
  </si>
  <si>
    <t>Вербена ампельная Ванесса пурпурно-фиолетовая с белым глазком 40/к8</t>
  </si>
  <si>
    <t>Вербена ампельная Вектура синяя 30/к8</t>
  </si>
  <si>
    <t>Вербена ампельная Ласкар розовая с красным глазком 35/к8</t>
  </si>
  <si>
    <t>Вербена ампельная Самира розовая 50/к8</t>
  </si>
  <si>
    <t>Вербена ампельная Эмпресс Сан белая 35/к8</t>
  </si>
  <si>
    <t>Вербена ампельная Эмпресс Флаер красная звезда 35/к8</t>
  </si>
  <si>
    <t>Георгина культурная XXL смесь 50/С12</t>
  </si>
  <si>
    <t>Георгина культурная Лабелла Медио т-красная 25/С12</t>
  </si>
  <si>
    <t>Георгина культурная Лабелла Медио Фан бело-жёлтая 25/С12</t>
  </si>
  <si>
    <t>Георгина культурная Лабелла Медио Фан бело-красная 25/С12</t>
  </si>
  <si>
    <t>Георгина культурная Лабелла Медио Фан бело-розовая 25/С12</t>
  </si>
  <si>
    <t>Георгина культурная Лабелла Медио Фан оранжево-жёлтая 25/С12</t>
  </si>
  <si>
    <t>Калибрахоа Алоха Кона белая 30/к8</t>
  </si>
  <si>
    <t>Калибрахоа Алоха Кона жёлтая 30/к8</t>
  </si>
  <si>
    <t>Калибрахоа Алоха Кона жёлтая с красной серединой 30/к8</t>
  </si>
  <si>
    <t>Калибрахоа Алоха Кона жёлто-оранжевая 30/к8</t>
  </si>
  <si>
    <t>Калибрахоа Алоха Кона розовая 30/к8</t>
  </si>
  <si>
    <t>Калибрахоа Алоха Кона Тики сине-голубая 30/к8</t>
  </si>
  <si>
    <t>Калибрахоа Алоха Кона т-синяя 30/к8</t>
  </si>
  <si>
    <t>Калибрахоа Алоха Кона фиолетовая 30/к8</t>
  </si>
  <si>
    <t>Калибрахоа Алоха Нани жёлто-малиновая звезда 30/к8</t>
  </si>
  <si>
    <t>Калибрахоа махровая Алоха бело-жёлтая 30/к8</t>
  </si>
  <si>
    <t>Калибрахоа махровая Алоха красно-вишнёвая 30/к8</t>
  </si>
  <si>
    <t>Калибрахоа махровая Алоха лавандовая 30/к8</t>
  </si>
  <si>
    <t>Калибрахоа махровая Мини Феймос Нео жёлтая 30/к8</t>
  </si>
  <si>
    <t>Калибрахоа махровая Мини Феймос Нео красно-оранжевая 30/к8</t>
  </si>
  <si>
    <t>Калибрахоа махровая Мини Феймос Нео синяя 30/к8</t>
  </si>
  <si>
    <t>Калибрахоа махровая Мини Феймос Уно белая 30/к8</t>
  </si>
  <si>
    <t>Калибрахоа махровая Мини Феймос Уно красная 30/к8</t>
  </si>
  <si>
    <t>Калибрахоа махровая Мини Феймос Уно розовая 30/к8</t>
  </si>
  <si>
    <t>Калибрахоа Рейв вишнёвая с жёлтой звездой 25/к8</t>
  </si>
  <si>
    <t>Калибрахоа Рейв фиолетовая с жёлтой звездой 25/к8</t>
  </si>
  <si>
    <t>Калибрахоа Хамелеон жёлто-оранжево-розовая 35/к8</t>
  </si>
  <si>
    <t>Капуста декоративная Пикок белая 25/к8</t>
  </si>
  <si>
    <t>Капуста декоративная Пикок красная 25/к8</t>
  </si>
  <si>
    <t>Колеус Блюмеи Знахарь красный 35/к8</t>
  </si>
  <si>
    <t>Остеоспермум Эклона Флавер Павер смесь 25/С12</t>
  </si>
  <si>
    <t>Остеоспермум Эклона Санни смесь 25/С12</t>
  </si>
  <si>
    <t>Остеоспермум Эклона 3D смесь 25/С12</t>
  </si>
  <si>
    <t>Пеларгония зональная махровая Тоскана св-лососевая 25/С12</t>
  </si>
  <si>
    <t>Пеларгония зональная пёстролистная Тоскана Контраст красная 25/С12</t>
  </si>
  <si>
    <t>Пеларгония зональная пёстролистная Тоскана Мадам Саллерон сиренево-розовая 25/С12</t>
  </si>
  <si>
    <t>Пеларгония зональная Саванна белая 25/С12</t>
  </si>
  <si>
    <t>Пеларгония зональная Саванна красная 25/С12</t>
  </si>
  <si>
    <t>Пеларгония зональная Саванна лавандовая 25/С12</t>
  </si>
  <si>
    <t>Пеларгония зональная Тоскана св-розовая с красным глазком 25/С12</t>
  </si>
  <si>
    <t>Пеларгония зональная Тоскана смесь 25/С12</t>
  </si>
  <si>
    <t>Пеларгония королевская Элеганс Адель бордовая  с белой каймой 30/С12</t>
  </si>
  <si>
    <t>Пеларгония королевская Элеганс Браво малиново-белая 30/С12</t>
  </si>
  <si>
    <t>Пеларгония королевская Элеганс Давид св-розовая 30/С12</t>
  </si>
  <si>
    <t>Пеларгония королевская Элеганс Империал т-фиолетовая с белой каймой 30/С12</t>
  </si>
  <si>
    <t>Пеларгония королевская Элеганс Патриция фиолетово-белая 30/С12</t>
  </si>
  <si>
    <t>Пеларгония королевская Элеганс Паулине розовая с белой каймой 30/С12</t>
  </si>
  <si>
    <t>Пеларгония королевская Элеганс Пурпур Маджести розово-бордовая 30/С12</t>
  </si>
  <si>
    <t>Пеларгония королевская Элеганс Роялти Вайт белая с розовым глазком 30/С12</t>
  </si>
  <si>
    <t>Пеларгония королевская Элеганс смесь 30/С12</t>
  </si>
  <si>
    <t>Пеларгония королевская Элеганс Тони св-розово-малиновая 30/С12</t>
  </si>
  <si>
    <t>Пеларгония королевская Элеганс Фемке т-розовая 30/С12</t>
  </si>
  <si>
    <t>Пеларгония королевская Элеганс Френсис красно-белая 30/С12</t>
  </si>
  <si>
    <t>Петуния ампельная Каскадис фиолетово-пурпурная звезда 80/к8</t>
  </si>
  <si>
    <t>Петуния ампельная Крезитуния бело-малиновая с жёлтой серединой 50/к8</t>
  </si>
  <si>
    <t>Петуния ампельная Найтскай синяя с белыми пятнами 50/к8</t>
  </si>
  <si>
    <t>Петуния ампельная Потуния красная 35/к8</t>
  </si>
  <si>
    <t>Петуния ампельная Потуния смесь 35/к8</t>
  </si>
  <si>
    <t>Петуния ампельная Свитуния белая 70/к8</t>
  </si>
  <si>
    <t>Петуния ампельная Свитуния бело-пурпурная 70/к8</t>
  </si>
  <si>
    <t>Петуния ампельная Свитуния бордово-коралловая 70/к8</t>
  </si>
  <si>
    <t>Петуния ампельная Свитуния жёлтая 70/к8</t>
  </si>
  <si>
    <t>Петуния ампельная Свитуния розовая 70/к8</t>
  </si>
  <si>
    <t>Петуния ампельная Свитуния св-фиолетовая звезда 70/к8</t>
  </si>
  <si>
    <t>Петуния ампельная Сюрпрайз розово-красная с белыми пятнами 50/к8</t>
  </si>
  <si>
    <t>Петуния ампельная Сюрпрайз фиолетовая с жёлтой каймой 50/к8</t>
  </si>
  <si>
    <t>Петхоа смесь 25/к8</t>
  </si>
  <si>
    <t>Плющ смесь 90/к8</t>
  </si>
  <si>
    <t>Фуксия ампельная Байсентениал красно-оранжевая 50/к8</t>
  </si>
  <si>
    <t>Фуксия ампельная Белла Розелла бело-розовая 40/к8</t>
  </si>
  <si>
    <t>Фуксия ампельная Блу Анджел бело-синяя 35/к8</t>
  </si>
  <si>
    <t>Фуксия ампельная Блэкки чёрно-красная 50/к8</t>
  </si>
  <si>
    <t>Фуксия ампельная Вайт Кинг белая 50/к8</t>
  </si>
  <si>
    <t>Фуксия ампельная Дарк Айз красно-синяя 30/к8</t>
  </si>
  <si>
    <t>Фуксия ампельная Квазар бело-сиреневая 50/к8</t>
  </si>
  <si>
    <t>Фуксия ампельная Миллениум розово-фиолетовая 40/к8</t>
  </si>
  <si>
    <t>Фуксия ампельная Харри Грей белая 50/к8</t>
  </si>
  <si>
    <t>Фуксия ампельная Эль Камино бело-розовая 30/к8</t>
  </si>
  <si>
    <t>Фуксия кустовая Хайди Энн розово-голубая 35/к8</t>
  </si>
  <si>
    <t>Земляника лесная Али Баба красная 20/к8</t>
  </si>
  <si>
    <t>Земляника лесная Барон Солемахер красная 20/к8</t>
  </si>
  <si>
    <t>Земляника лесная Миньонет красная 20/к8</t>
  </si>
  <si>
    <t>Земляника лесная Регина красная 20/к8</t>
  </si>
  <si>
    <t>Примула обыкновенная махровая Розелла смесь 10/к8</t>
  </si>
  <si>
    <t>КАШПО Композиция из однолетних цветов 40/С25</t>
  </si>
  <si>
    <t>Вербена ампельная (горшок 8*8*7)</t>
  </si>
  <si>
    <t>Калибрахоа (горшок 8*8*7)</t>
  </si>
  <si>
    <t>Бальзамин Валлера (горшок диаметр 12 см)</t>
  </si>
  <si>
    <t>Георгина культурная (горшок диаметр 12 см)</t>
  </si>
  <si>
    <t>Остеоспермум Эклона (горшок диаметр 12 см)</t>
  </si>
  <si>
    <t>Пеларгония зональная (горшок диаметр 12 см)</t>
  </si>
  <si>
    <t>Пеларгония королевская (горшок диаметр 12 см)</t>
  </si>
  <si>
    <t>Петуния ампельная (горшок 8*8*7)</t>
  </si>
  <si>
    <t>Петхоа (горшок 8*8*7)</t>
  </si>
  <si>
    <t>Плющ (горшок 8*8*7)</t>
  </si>
  <si>
    <t>Фуксия (горшок 8*8*7)</t>
  </si>
  <si>
    <t>ЗЕМЛЯНИКА лесная (горшок 8*8*7)</t>
  </si>
  <si>
    <t>ПРИМУЛА (горшок 8*8*7)</t>
  </si>
  <si>
    <t>Пеларгония зональная пёстролистная Тоскана Миссис Поллок красная 25/С12</t>
  </si>
  <si>
    <r>
      <t xml:space="preserve">        1.1. </t>
    </r>
    <r>
      <rPr>
        <b/>
        <sz val="10"/>
        <rFont val="Times New Roman"/>
        <family val="1"/>
      </rPr>
      <t>"от объема заказа"</t>
    </r>
    <r>
      <rPr>
        <sz val="10"/>
        <rFont val="Times New Roman"/>
        <family val="1"/>
      </rPr>
      <t>: 5% - при заказе рассады цветов ( в розничных ценах) на сумму от 10 до 60 тыс. руб., 10% -  от 61 до 130 тыс. руб., 15% - от 131 до 350 тыс. руб., 20 % - от 351 до 850 тыс. руб., 25% - свыше 850 тыс.руб. Скидка предоставляется при заключении договора.</t>
    </r>
  </si>
  <si>
    <t>ПРИМЕР расчета:  Вы хотите заказать Агератум Алоха синий в количестве 500 шт. Заказ делаем кратно кассете 64 ячейки - 8 кассет - это 512 шт (ставим 8 в соответствующей строке). Сумма заказа без скидки составит 12800,00 рубля - это скидка 5% по пункту 1.1.  Вы вносите предоплату 30% ( 3840,00 рублей) 14 марта, при отгрузке получаете дополнительную скидку в 5% согласно пункта 1.2.  Вы постоянный клиент (более 5 лет), дополнительная скидка 10%. Общая скидка составит 20%, сумма заказа 10240,00 рубль, цена за 1 шт рассады - 20,00 рублей (по столбцу №9).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</si>
</sst>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6"/>
      <name val="Arial Cyr"/>
      <family val="2"/>
    </font>
    <font>
      <b/>
      <i/>
      <u val="single"/>
      <sz val="11"/>
      <name val="Times New Roman"/>
      <family val="1"/>
    </font>
    <font>
      <sz val="7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b/>
      <sz val="13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u val="single"/>
      <sz val="10"/>
      <color rgb="FF0000FF"/>
      <name val="Arial Cyr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1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9" fillId="4" borderId="0" xfId="0" applyFont="1" applyFill="1" applyBorder="1" applyAlignment="1">
      <alignment/>
    </xf>
    <xf numFmtId="0" fontId="20" fillId="4" borderId="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22" fillId="4" borderId="0" xfId="0" applyFont="1" applyFill="1" applyBorder="1" applyAlignment="1">
      <alignment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/>
    </xf>
    <xf numFmtId="0" fontId="24" fillId="4" borderId="0" xfId="0" applyFont="1" applyFill="1" applyBorder="1" applyAlignment="1">
      <alignment/>
    </xf>
    <xf numFmtId="0" fontId="26" fillId="4" borderId="0" xfId="0" applyFont="1" applyFill="1" applyBorder="1" applyAlignment="1">
      <alignment horizontal="left" vertical="center" indent="1"/>
    </xf>
    <xf numFmtId="0" fontId="21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right" vertical="center"/>
    </xf>
    <xf numFmtId="0" fontId="26" fillId="17" borderId="10" xfId="0" applyNumberFormat="1" applyFont="1" applyFill="1" applyBorder="1" applyAlignment="1">
      <alignment horizontal="center" vertical="center" wrapText="1"/>
    </xf>
    <xf numFmtId="1" fontId="26" fillId="17" borderId="10" xfId="0" applyNumberFormat="1" applyFont="1" applyFill="1" applyBorder="1" applyAlignment="1">
      <alignment vertical="center" wrapText="1"/>
    </xf>
    <xf numFmtId="0" fontId="0" fillId="4" borderId="0" xfId="0" applyFill="1" applyBorder="1" applyAlignment="1" applyProtection="1">
      <alignment/>
      <protection/>
    </xf>
    <xf numFmtId="0" fontId="19" fillId="4" borderId="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horizontal="right" vertical="center"/>
    </xf>
    <xf numFmtId="0" fontId="30" fillId="18" borderId="11" xfId="0" applyNumberFormat="1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/>
      <protection/>
    </xf>
    <xf numFmtId="0" fontId="26" fillId="4" borderId="0" xfId="0" applyFont="1" applyFill="1" applyBorder="1" applyAlignment="1">
      <alignment/>
    </xf>
    <xf numFmtId="0" fontId="22" fillId="19" borderId="0" xfId="0" applyFont="1" applyFill="1" applyBorder="1" applyAlignment="1" applyProtection="1">
      <alignment wrapText="1"/>
      <protection/>
    </xf>
    <xf numFmtId="0" fontId="19" fillId="20" borderId="10" xfId="0" applyFont="1" applyFill="1" applyBorder="1" applyAlignment="1">
      <alignment horizontal="left" indent="1"/>
    </xf>
    <xf numFmtId="0" fontId="21" fillId="20" borderId="10" xfId="0" applyFont="1" applyFill="1" applyBorder="1" applyAlignment="1">
      <alignment horizontal="left" indent="1"/>
    </xf>
    <xf numFmtId="0" fontId="23" fillId="20" borderId="10" xfId="0" applyFont="1" applyFill="1" applyBorder="1" applyAlignment="1">
      <alignment horizontal="left" indent="1"/>
    </xf>
    <xf numFmtId="0" fontId="25" fillId="4" borderId="10" xfId="0" applyFont="1" applyFill="1" applyBorder="1" applyAlignment="1">
      <alignment horizontal="center" vertical="center" wrapText="1"/>
    </xf>
    <xf numFmtId="0" fontId="22" fillId="21" borderId="0" xfId="0" applyFont="1" applyFill="1" applyBorder="1" applyAlignment="1" applyProtection="1">
      <alignment wrapText="1"/>
      <protection/>
    </xf>
    <xf numFmtId="2" fontId="22" fillId="22" borderId="12" xfId="0" applyNumberFormat="1" applyFont="1" applyFill="1" applyBorder="1" applyAlignment="1">
      <alignment horizontal="right" vertical="center" wrapText="1"/>
    </xf>
    <xf numFmtId="0" fontId="34" fillId="23" borderId="13" xfId="0" applyFont="1" applyFill="1" applyBorder="1" applyAlignment="1">
      <alignment horizontal="center" vertical="center" wrapText="1"/>
    </xf>
    <xf numFmtId="0" fontId="34" fillId="23" borderId="14" xfId="0" applyFont="1" applyFill="1" applyBorder="1" applyAlignment="1">
      <alignment horizontal="center" vertical="center" wrapText="1"/>
    </xf>
    <xf numFmtId="1" fontId="22" fillId="24" borderId="15" xfId="0" applyNumberFormat="1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1" fontId="26" fillId="25" borderId="10" xfId="0" applyNumberFormat="1" applyFont="1" applyFill="1" applyBorder="1" applyAlignment="1">
      <alignment horizontal="center" vertical="center" wrapText="1"/>
    </xf>
    <xf numFmtId="173" fontId="22" fillId="26" borderId="12" xfId="0" applyNumberFormat="1" applyFont="1" applyFill="1" applyBorder="1" applyAlignment="1">
      <alignment horizontal="center" vertical="center" wrapText="1"/>
    </xf>
    <xf numFmtId="0" fontId="30" fillId="25" borderId="18" xfId="0" applyNumberFormat="1" applyFont="1" applyFill="1" applyBorder="1" applyAlignment="1">
      <alignment horizontal="center" vertical="center" wrapText="1"/>
    </xf>
    <xf numFmtId="0" fontId="30" fillId="4" borderId="18" xfId="0" applyNumberFormat="1" applyFont="1" applyFill="1" applyBorder="1" applyAlignment="1">
      <alignment horizontal="center" vertical="center" wrapText="1"/>
    </xf>
    <xf numFmtId="2" fontId="26" fillId="17" borderId="10" xfId="0" applyNumberFormat="1" applyFont="1" applyFill="1" applyBorder="1" applyAlignment="1">
      <alignment vertical="center" wrapText="1"/>
    </xf>
    <xf numFmtId="2" fontId="22" fillId="22" borderId="19" xfId="0" applyNumberFormat="1" applyFont="1" applyFill="1" applyBorder="1" applyAlignment="1">
      <alignment horizontal="right" vertical="center" wrapText="1"/>
    </xf>
    <xf numFmtId="173" fontId="22" fillId="26" borderId="19" xfId="0" applyNumberFormat="1" applyFont="1" applyFill="1" applyBorder="1" applyAlignment="1">
      <alignment horizontal="center" vertical="center" wrapText="1"/>
    </xf>
    <xf numFmtId="2" fontId="22" fillId="26" borderId="19" xfId="0" applyNumberFormat="1" applyFont="1" applyFill="1" applyBorder="1" applyAlignment="1">
      <alignment horizontal="center" vertical="center" wrapText="1"/>
    </xf>
    <xf numFmtId="2" fontId="22" fillId="26" borderId="12" xfId="0" applyNumberFormat="1" applyFont="1" applyFill="1" applyBorder="1" applyAlignment="1">
      <alignment horizontal="center" vertical="center" wrapText="1"/>
    </xf>
    <xf numFmtId="173" fontId="22" fillId="26" borderId="20" xfId="0" applyNumberFormat="1" applyFont="1" applyFill="1" applyBorder="1" applyAlignment="1">
      <alignment horizontal="center" vertical="center" wrapText="1"/>
    </xf>
    <xf numFmtId="2" fontId="22" fillId="22" borderId="20" xfId="0" applyNumberFormat="1" applyFont="1" applyFill="1" applyBorder="1" applyAlignment="1">
      <alignment horizontal="right" vertical="center" wrapText="1"/>
    </xf>
    <xf numFmtId="0" fontId="33" fillId="18" borderId="21" xfId="0" applyNumberFormat="1" applyFont="1" applyFill="1" applyBorder="1" applyAlignment="1">
      <alignment horizontal="center" vertical="center" wrapText="1"/>
    </xf>
    <xf numFmtId="0" fontId="33" fillId="25" borderId="22" xfId="0" applyNumberFormat="1" applyFont="1" applyFill="1" applyBorder="1" applyAlignment="1">
      <alignment horizontal="center" vertical="center" wrapText="1"/>
    </xf>
    <xf numFmtId="0" fontId="33" fillId="4" borderId="22" xfId="0" applyNumberFormat="1" applyFont="1" applyFill="1" applyBorder="1" applyAlignment="1">
      <alignment horizontal="center" vertical="center" wrapText="1"/>
    </xf>
    <xf numFmtId="0" fontId="31" fillId="27" borderId="23" xfId="0" applyFont="1" applyFill="1" applyBorder="1" applyAlignment="1" applyProtection="1">
      <alignment/>
      <protection/>
    </xf>
    <xf numFmtId="0" fontId="19" fillId="27" borderId="24" xfId="0" applyNumberFormat="1" applyFont="1" applyFill="1" applyBorder="1" applyAlignment="1">
      <alignment horizontal="center" vertical="center" wrapText="1"/>
    </xf>
    <xf numFmtId="0" fontId="19" fillId="27" borderId="25" xfId="0" applyNumberFormat="1" applyFont="1" applyFill="1" applyBorder="1" applyAlignment="1">
      <alignment vertical="center" wrapText="1"/>
    </xf>
    <xf numFmtId="0" fontId="44" fillId="28" borderId="12" xfId="42" applyFill="1" applyBorder="1" applyAlignment="1">
      <alignment horizontal="center" vertical="center" wrapText="1"/>
    </xf>
    <xf numFmtId="0" fontId="46" fillId="28" borderId="12" xfId="42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vertical="center"/>
    </xf>
    <xf numFmtId="0" fontId="44" fillId="28" borderId="26" xfId="42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26" fillId="29" borderId="28" xfId="53" applyFont="1" applyFill="1" applyBorder="1" applyAlignment="1">
      <alignment horizontal="left" vertical="center" wrapText="1"/>
      <protection/>
    </xf>
    <xf numFmtId="0" fontId="26" fillId="22" borderId="27" xfId="53" applyFont="1" applyFill="1" applyBorder="1" applyAlignment="1">
      <alignment horizontal="left" vertical="center" wrapText="1"/>
      <protection/>
    </xf>
    <xf numFmtId="2" fontId="22" fillId="26" borderId="20" xfId="0" applyNumberFormat="1" applyFont="1" applyFill="1" applyBorder="1" applyAlignment="1">
      <alignment horizontal="center" vertical="center" wrapText="1"/>
    </xf>
    <xf numFmtId="173" fontId="22" fillId="29" borderId="29" xfId="53" applyNumberFormat="1" applyFont="1" applyFill="1" applyBorder="1" applyAlignment="1">
      <alignment horizontal="center" vertical="center" wrapText="1"/>
      <protection/>
    </xf>
    <xf numFmtId="0" fontId="22" fillId="29" borderId="19" xfId="54" applyFont="1" applyFill="1" applyBorder="1" applyAlignment="1">
      <alignment horizontal="center" vertical="center"/>
      <protection/>
    </xf>
    <xf numFmtId="0" fontId="22" fillId="29" borderId="30" xfId="54" applyFont="1" applyFill="1" applyBorder="1" applyAlignment="1">
      <alignment horizontal="center" vertical="center"/>
      <protection/>
    </xf>
    <xf numFmtId="0" fontId="22" fillId="29" borderId="19" xfId="54" applyFont="1" applyFill="1" applyBorder="1" applyAlignment="1">
      <alignment horizontal="center"/>
      <protection/>
    </xf>
    <xf numFmtId="0" fontId="22" fillId="29" borderId="12" xfId="54" applyFont="1" applyFill="1" applyBorder="1" applyAlignment="1">
      <alignment horizontal="center" vertical="center"/>
      <protection/>
    </xf>
    <xf numFmtId="0" fontId="22" fillId="0" borderId="12" xfId="54" applyFont="1" applyFill="1" applyBorder="1" applyAlignment="1">
      <alignment horizontal="center" vertical="center"/>
      <protection/>
    </xf>
    <xf numFmtId="0" fontId="22" fillId="0" borderId="15" xfId="54" applyFont="1" applyFill="1" applyBorder="1" applyAlignment="1">
      <alignment horizontal="center" vertical="center"/>
      <protection/>
    </xf>
    <xf numFmtId="0" fontId="22" fillId="0" borderId="31" xfId="54" applyFont="1" applyFill="1" applyBorder="1" applyAlignment="1">
      <alignment horizontal="center" vertical="center"/>
      <protection/>
    </xf>
    <xf numFmtId="0" fontId="22" fillId="0" borderId="32" xfId="53" applyFont="1" applyFill="1" applyBorder="1" applyAlignment="1">
      <alignment horizontal="center" vertical="center"/>
      <protection/>
    </xf>
    <xf numFmtId="0" fontId="22" fillId="0" borderId="12" xfId="53" applyFont="1" applyFill="1" applyBorder="1" applyAlignment="1">
      <alignment horizontal="center" vertical="center"/>
      <protection/>
    </xf>
    <xf numFmtId="0" fontId="22" fillId="0" borderId="33" xfId="53" applyFont="1" applyFill="1" applyBorder="1" applyAlignment="1">
      <alignment horizontal="center" vertical="center"/>
      <protection/>
    </xf>
    <xf numFmtId="0" fontId="22" fillId="0" borderId="34" xfId="53" applyFont="1" applyFill="1" applyBorder="1" applyAlignment="1">
      <alignment horizontal="center" vertical="center"/>
      <protection/>
    </xf>
    <xf numFmtId="2" fontId="26" fillId="29" borderId="35" xfId="54" applyNumberFormat="1" applyFont="1" applyFill="1" applyBorder="1" applyAlignment="1">
      <alignment horizontal="right" vertical="center" wrapText="1"/>
      <protection/>
    </xf>
    <xf numFmtId="2" fontId="26" fillId="29" borderId="12" xfId="53" applyNumberFormat="1" applyFont="1" applyFill="1" applyBorder="1" applyAlignment="1">
      <alignment horizontal="right" vertical="center" wrapText="1"/>
      <protection/>
    </xf>
    <xf numFmtId="2" fontId="26" fillId="29" borderId="12" xfId="54" applyNumberFormat="1" applyFont="1" applyFill="1" applyBorder="1" applyAlignment="1">
      <alignment horizontal="right" vertical="center" wrapText="1"/>
      <protection/>
    </xf>
    <xf numFmtId="0" fontId="0" fillId="0" borderId="20" xfId="0" applyBorder="1" applyAlignment="1">
      <alignment vertical="center" wrapText="1"/>
    </xf>
    <xf numFmtId="2" fontId="26" fillId="0" borderId="12" xfId="53" applyNumberFormat="1" applyFont="1" applyFill="1" applyBorder="1" applyAlignment="1">
      <alignment horizontal="right" vertical="center" wrapText="1"/>
      <protection/>
    </xf>
    <xf numFmtId="2" fontId="26" fillId="0" borderId="12" xfId="54" applyNumberFormat="1" applyFont="1" applyFill="1" applyBorder="1" applyAlignment="1">
      <alignment horizontal="right" vertical="center" wrapText="1"/>
      <protection/>
    </xf>
    <xf numFmtId="2" fontId="26" fillId="0" borderId="15" xfId="53" applyNumberFormat="1" applyFont="1" applyFill="1" applyBorder="1" applyAlignment="1">
      <alignment horizontal="right" vertical="center" wrapText="1"/>
      <protection/>
    </xf>
    <xf numFmtId="2" fontId="26" fillId="0" borderId="31" xfId="53" applyNumberFormat="1" applyFont="1" applyFill="1" applyBorder="1" applyAlignment="1">
      <alignment horizontal="right" vertical="center" wrapText="1"/>
      <protection/>
    </xf>
    <xf numFmtId="2" fontId="29" fillId="0" borderId="28" xfId="0" applyNumberFormat="1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/>
    </xf>
    <xf numFmtId="2" fontId="29" fillId="0" borderId="36" xfId="0" applyNumberFormat="1" applyFont="1" applyFill="1" applyBorder="1" applyAlignment="1">
      <alignment horizontal="center" vertical="center" wrapText="1"/>
    </xf>
    <xf numFmtId="2" fontId="44" fillId="28" borderId="12" xfId="42" applyNumberFormat="1" applyFill="1" applyBorder="1" applyAlignment="1">
      <alignment horizontal="center" vertical="center"/>
    </xf>
    <xf numFmtId="0" fontId="44" fillId="28" borderId="0" xfId="42" applyFill="1" applyAlignment="1" applyProtection="1">
      <alignment horizontal="center"/>
      <protection/>
    </xf>
    <xf numFmtId="2" fontId="26" fillId="30" borderId="12" xfId="53" applyNumberFormat="1" applyFont="1" applyFill="1" applyBorder="1" applyAlignment="1">
      <alignment horizontal="right" vertical="center" wrapText="1"/>
      <protection/>
    </xf>
    <xf numFmtId="2" fontId="22" fillId="30" borderId="19" xfId="0" applyNumberFormat="1" applyFont="1" applyFill="1" applyBorder="1" applyAlignment="1">
      <alignment horizontal="center" vertical="center" wrapText="1"/>
    </xf>
    <xf numFmtId="2" fontId="22" fillId="30" borderId="12" xfId="0" applyNumberFormat="1" applyFont="1" applyFill="1" applyBorder="1" applyAlignment="1">
      <alignment horizontal="center" vertical="center" wrapText="1"/>
    </xf>
    <xf numFmtId="2" fontId="44" fillId="28" borderId="37" xfId="42" applyNumberFormat="1" applyFill="1" applyBorder="1" applyAlignment="1">
      <alignment horizontal="center" vertical="center"/>
    </xf>
    <xf numFmtId="2" fontId="22" fillId="26" borderId="38" xfId="0" applyNumberFormat="1" applyFont="1" applyFill="1" applyBorder="1" applyAlignment="1">
      <alignment horizontal="center" vertical="center" wrapText="1"/>
    </xf>
    <xf numFmtId="2" fontId="22" fillId="26" borderId="37" xfId="0" applyNumberFormat="1" applyFont="1" applyFill="1" applyBorder="1" applyAlignment="1">
      <alignment horizontal="center" vertical="center" wrapText="1"/>
    </xf>
    <xf numFmtId="0" fontId="22" fillId="25" borderId="38" xfId="0" applyFont="1" applyFill="1" applyBorder="1" applyAlignment="1">
      <alignment horizontal="center" vertical="center" wrapText="1"/>
    </xf>
    <xf numFmtId="1" fontId="22" fillId="24" borderId="37" xfId="0" applyNumberFormat="1" applyFont="1" applyFill="1" applyBorder="1" applyAlignment="1">
      <alignment horizontal="center" vertical="center" wrapText="1"/>
    </xf>
    <xf numFmtId="2" fontId="22" fillId="24" borderId="39" xfId="0" applyNumberFormat="1" applyFont="1" applyFill="1" applyBorder="1" applyAlignment="1">
      <alignment horizontal="center" vertical="center" wrapText="1"/>
    </xf>
    <xf numFmtId="0" fontId="22" fillId="29" borderId="15" xfId="54" applyFont="1" applyFill="1" applyBorder="1" applyAlignment="1">
      <alignment horizontal="center" vertical="center"/>
      <protection/>
    </xf>
    <xf numFmtId="2" fontId="44" fillId="28" borderId="15" xfId="42" applyNumberFormat="1" applyFill="1" applyBorder="1" applyAlignment="1">
      <alignment horizontal="center" vertical="center"/>
    </xf>
    <xf numFmtId="2" fontId="26" fillId="29" borderId="15" xfId="53" applyNumberFormat="1" applyFont="1" applyFill="1" applyBorder="1" applyAlignment="1">
      <alignment horizontal="right" vertical="center" wrapText="1"/>
      <protection/>
    </xf>
    <xf numFmtId="2" fontId="44" fillId="28" borderId="31" xfId="42" applyNumberFormat="1" applyFill="1" applyBorder="1" applyAlignment="1">
      <alignment horizontal="center" vertical="center"/>
    </xf>
    <xf numFmtId="0" fontId="44" fillId="28" borderId="15" xfId="42" applyFill="1" applyBorder="1" applyAlignment="1">
      <alignment horizontal="center" vertical="center" wrapText="1"/>
    </xf>
    <xf numFmtId="0" fontId="44" fillId="28" borderId="31" xfId="42" applyFill="1" applyBorder="1" applyAlignment="1">
      <alignment horizontal="center" vertical="center" wrapText="1"/>
    </xf>
    <xf numFmtId="0" fontId="22" fillId="29" borderId="17" xfId="54" applyFont="1" applyFill="1" applyBorder="1" applyAlignment="1">
      <alignment horizontal="center" vertical="center"/>
      <protection/>
    </xf>
    <xf numFmtId="0" fontId="22" fillId="29" borderId="31" xfId="54" applyFont="1" applyFill="1" applyBorder="1" applyAlignment="1">
      <alignment horizontal="center" vertical="center"/>
      <protection/>
    </xf>
    <xf numFmtId="2" fontId="26" fillId="29" borderId="31" xfId="54" applyNumberFormat="1" applyFont="1" applyFill="1" applyBorder="1" applyAlignment="1">
      <alignment horizontal="right" vertical="center" wrapText="1"/>
      <protection/>
    </xf>
    <xf numFmtId="0" fontId="19" fillId="27" borderId="23" xfId="53" applyFont="1" applyFill="1" applyBorder="1" applyAlignment="1" applyProtection="1">
      <alignment vertical="center" wrapText="1"/>
      <protection/>
    </xf>
    <xf numFmtId="0" fontId="31" fillId="27" borderId="24" xfId="0" applyFont="1" applyFill="1" applyBorder="1" applyAlignment="1" applyProtection="1">
      <alignment/>
      <protection/>
    </xf>
    <xf numFmtId="2" fontId="26" fillId="27" borderId="25" xfId="54" applyNumberFormat="1" applyFont="1" applyFill="1" applyBorder="1" applyAlignment="1">
      <alignment horizontal="right" vertical="center" wrapText="1"/>
      <protection/>
    </xf>
    <xf numFmtId="0" fontId="26" fillId="27" borderId="23" xfId="54" applyFont="1" applyFill="1" applyBorder="1" applyAlignment="1">
      <alignment vertical="center" wrapText="1"/>
      <protection/>
    </xf>
    <xf numFmtId="0" fontId="19" fillId="27" borderId="23" xfId="0" applyFont="1" applyFill="1" applyBorder="1" applyAlignment="1" applyProtection="1">
      <alignment vertical="center" wrapText="1"/>
      <protection/>
    </xf>
    <xf numFmtId="2" fontId="26" fillId="27" borderId="25" xfId="53" applyNumberFormat="1" applyFont="1" applyFill="1" applyBorder="1" applyAlignment="1">
      <alignment horizontal="right" vertical="center" wrapText="1"/>
      <protection/>
    </xf>
    <xf numFmtId="0" fontId="22" fillId="27" borderId="24" xfId="53" applyFont="1" applyFill="1" applyBorder="1" applyAlignment="1">
      <alignment horizontal="center" vertical="center"/>
      <protection/>
    </xf>
    <xf numFmtId="0" fontId="22" fillId="29" borderId="35" xfId="53" applyFont="1" applyFill="1" applyBorder="1" applyAlignment="1">
      <alignment horizontal="center" vertical="center"/>
      <protection/>
    </xf>
    <xf numFmtId="0" fontId="22" fillId="29" borderId="12" xfId="53" applyFont="1" applyFill="1" applyBorder="1" applyAlignment="1">
      <alignment horizontal="center" vertical="center"/>
      <protection/>
    </xf>
    <xf numFmtId="0" fontId="22" fillId="29" borderId="40" xfId="53" applyFont="1" applyFill="1" applyBorder="1" applyAlignment="1">
      <alignment horizontal="center" vertical="center"/>
      <protection/>
    </xf>
    <xf numFmtId="0" fontId="22" fillId="29" borderId="20" xfId="53" applyFont="1" applyFill="1" applyBorder="1" applyAlignment="1">
      <alignment horizontal="center" vertical="center"/>
      <protection/>
    </xf>
    <xf numFmtId="0" fontId="22" fillId="31" borderId="12" xfId="54" applyFont="1" applyFill="1" applyBorder="1" applyAlignment="1">
      <alignment horizontal="center" vertical="center"/>
      <protection/>
    </xf>
    <xf numFmtId="0" fontId="22" fillId="31" borderId="26" xfId="54" applyFont="1" applyFill="1" applyBorder="1" applyAlignment="1">
      <alignment horizontal="center" vertical="center"/>
      <protection/>
    </xf>
    <xf numFmtId="0" fontId="22" fillId="0" borderId="26" xfId="54" applyFont="1" applyFill="1" applyBorder="1" applyAlignment="1">
      <alignment horizontal="left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26" fillId="31" borderId="26" xfId="54" applyFont="1" applyFill="1" applyBorder="1" applyAlignment="1">
      <alignment horizontal="left" vertical="center" wrapText="1"/>
      <protection/>
    </xf>
    <xf numFmtId="0" fontId="0" fillId="31" borderId="20" xfId="0" applyFill="1" applyBorder="1" applyAlignment="1">
      <alignment horizontal="left" vertical="center" wrapText="1"/>
    </xf>
    <xf numFmtId="0" fontId="19" fillId="32" borderId="0" xfId="0" applyFont="1" applyFill="1" applyAlignment="1" applyProtection="1">
      <alignment horizontal="left" vertical="center" wrapText="1"/>
      <protection/>
    </xf>
    <xf numFmtId="0" fontId="22" fillId="33" borderId="26" xfId="54" applyFont="1" applyFill="1" applyBorder="1" applyAlignment="1">
      <alignment horizontal="left" vertical="center" wrapText="1"/>
      <protection/>
    </xf>
    <xf numFmtId="0" fontId="26" fillId="0" borderId="26" xfId="53" applyFont="1" applyFill="1" applyBorder="1" applyAlignment="1">
      <alignment horizontal="left" vertical="center" wrapText="1"/>
      <protection/>
    </xf>
    <xf numFmtId="0" fontId="0" fillId="0" borderId="27" xfId="0" applyFill="1" applyBorder="1" applyAlignment="1">
      <alignment horizontal="left" vertical="center" wrapText="1"/>
    </xf>
    <xf numFmtId="0" fontId="22" fillId="0" borderId="20" xfId="54" applyFont="1" applyFill="1" applyBorder="1" applyAlignment="1">
      <alignment horizontal="left" vertical="center" wrapText="1"/>
      <protection/>
    </xf>
    <xf numFmtId="0" fontId="22" fillId="31" borderId="26" xfId="54" applyFont="1" applyFill="1" applyBorder="1" applyAlignment="1">
      <alignment horizontal="left" vertical="center" wrapText="1"/>
      <protection/>
    </xf>
    <xf numFmtId="0" fontId="22" fillId="33" borderId="26" xfId="0" applyFont="1" applyFill="1" applyBorder="1" applyAlignment="1">
      <alignment horizontal="left" vertical="center" wrapText="1"/>
    </xf>
    <xf numFmtId="0" fontId="22" fillId="34" borderId="26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2" fillId="34" borderId="26" xfId="54" applyFont="1" applyFill="1" applyBorder="1" applyAlignment="1">
      <alignment horizontal="left" vertical="center" wrapText="1"/>
      <protection/>
    </xf>
    <xf numFmtId="0" fontId="0" fillId="31" borderId="27" xfId="0" applyFill="1" applyBorder="1" applyAlignment="1">
      <alignment horizontal="left" vertical="center" wrapText="1"/>
    </xf>
    <xf numFmtId="0" fontId="22" fillId="33" borderId="26" xfId="53" applyFont="1" applyFill="1" applyBorder="1" applyAlignment="1">
      <alignment horizontal="left" vertical="center" wrapText="1"/>
      <protection/>
    </xf>
    <xf numFmtId="0" fontId="26" fillId="33" borderId="26" xfId="54" applyFont="1" applyFill="1" applyBorder="1" applyAlignment="1">
      <alignment horizontal="left" vertical="center" wrapText="1"/>
      <protection/>
    </xf>
    <xf numFmtId="0" fontId="47" fillId="29" borderId="26" xfId="0" applyNumberFormat="1" applyFont="1" applyFill="1" applyBorder="1" applyAlignment="1">
      <alignment horizontal="left" vertical="center" wrapText="1"/>
    </xf>
    <xf numFmtId="0" fontId="26" fillId="31" borderId="26" xfId="55" applyFont="1" applyFill="1" applyBorder="1" applyAlignment="1">
      <alignment horizontal="left" vertical="center" wrapText="1"/>
      <protection/>
    </xf>
    <xf numFmtId="0" fontId="22" fillId="35" borderId="26" xfId="53" applyFont="1" applyFill="1" applyBorder="1" applyAlignment="1">
      <alignment horizontal="left" vertical="center" wrapText="1"/>
      <protection/>
    </xf>
    <xf numFmtId="0" fontId="26" fillId="34" borderId="26" xfId="54" applyFont="1" applyFill="1" applyBorder="1" applyAlignment="1">
      <alignment horizontal="left" vertical="center" wrapText="1"/>
      <protection/>
    </xf>
    <xf numFmtId="0" fontId="0" fillId="0" borderId="27" xfId="0" applyBorder="1" applyAlignment="1">
      <alignment horizontal="left" vertical="center" wrapText="1"/>
    </xf>
    <xf numFmtId="0" fontId="22" fillId="34" borderId="26" xfId="53" applyFont="1" applyFill="1" applyBorder="1" applyAlignment="1">
      <alignment horizontal="left" vertical="center" wrapText="1"/>
      <protection/>
    </xf>
    <xf numFmtId="0" fontId="22" fillId="31" borderId="26" xfId="53" applyFont="1" applyFill="1" applyBorder="1" applyAlignment="1">
      <alignment horizontal="left" vertical="center" wrapText="1"/>
      <protection/>
    </xf>
    <xf numFmtId="0" fontId="47" fillId="0" borderId="26" xfId="0" applyNumberFormat="1" applyFont="1" applyBorder="1" applyAlignment="1">
      <alignment horizontal="left" vertical="center" wrapText="1"/>
    </xf>
    <xf numFmtId="0" fontId="26" fillId="22" borderId="26" xfId="54" applyFont="1" applyFill="1" applyBorder="1" applyAlignment="1">
      <alignment horizontal="left" vertical="center" wrapText="1"/>
      <protection/>
    </xf>
    <xf numFmtId="0" fontId="26" fillId="34" borderId="30" xfId="53" applyFont="1" applyFill="1" applyBorder="1" applyAlignment="1">
      <alignment horizontal="left" vertical="center" wrapText="1"/>
      <protection/>
    </xf>
    <xf numFmtId="0" fontId="19" fillId="27" borderId="24" xfId="0" applyFont="1" applyFill="1" applyBorder="1" applyAlignment="1" applyProtection="1">
      <alignment horizontal="left" vertical="center" wrapText="1"/>
      <protection/>
    </xf>
    <xf numFmtId="0" fontId="0" fillId="27" borderId="24" xfId="0" applyFill="1" applyBorder="1" applyAlignment="1">
      <alignment horizontal="left" vertical="center" wrapText="1"/>
    </xf>
    <xf numFmtId="0" fontId="26" fillId="0" borderId="41" xfId="55" applyFont="1" applyFill="1" applyBorder="1" applyAlignment="1">
      <alignment horizontal="left" vertical="center" wrapText="1"/>
      <protection/>
    </xf>
    <xf numFmtId="0" fontId="0" fillId="0" borderId="28" xfId="0" applyFill="1" applyBorder="1" applyAlignment="1">
      <alignment horizontal="left" vertical="center" wrapText="1"/>
    </xf>
    <xf numFmtId="0" fontId="22" fillId="36" borderId="26" xfId="54" applyFont="1" applyFill="1" applyBorder="1" applyAlignment="1">
      <alignment horizontal="left" vertical="center" wrapText="1"/>
      <protection/>
    </xf>
    <xf numFmtId="0" fontId="26" fillId="22" borderId="30" xfId="55" applyFont="1" applyFill="1" applyBorder="1" applyAlignment="1">
      <alignment horizontal="left" vertical="center" wrapText="1"/>
      <protection/>
    </xf>
    <xf numFmtId="0" fontId="22" fillId="37" borderId="26" xfId="54" applyFont="1" applyFill="1" applyBorder="1" applyAlignment="1">
      <alignment horizontal="left" vertical="center" wrapText="1"/>
      <protection/>
    </xf>
    <xf numFmtId="0" fontId="26" fillId="34" borderId="26" xfId="53" applyFont="1" applyFill="1" applyBorder="1" applyAlignment="1">
      <alignment horizontal="left" vertical="center" wrapText="1"/>
      <protection/>
    </xf>
    <xf numFmtId="0" fontId="26" fillId="22" borderId="26" xfId="53" applyFont="1" applyFill="1" applyBorder="1" applyAlignment="1">
      <alignment horizontal="left" vertical="center" wrapText="1"/>
      <protection/>
    </xf>
    <xf numFmtId="0" fontId="26" fillId="22" borderId="27" xfId="53" applyFont="1" applyFill="1" applyBorder="1" applyAlignment="1">
      <alignment horizontal="left" vertical="center" wrapText="1"/>
      <protection/>
    </xf>
    <xf numFmtId="0" fontId="22" fillId="29" borderId="26" xfId="0" applyNumberFormat="1" applyFont="1" applyFill="1" applyBorder="1" applyAlignment="1">
      <alignment horizontal="left" vertical="center" wrapText="1"/>
    </xf>
    <xf numFmtId="0" fontId="22" fillId="36" borderId="26" xfId="53" applyFont="1" applyFill="1" applyBorder="1" applyAlignment="1">
      <alignment horizontal="left" vertical="center" wrapText="1"/>
      <protection/>
    </xf>
    <xf numFmtId="0" fontId="22" fillId="22" borderId="26" xfId="53" applyFont="1" applyFill="1" applyBorder="1" applyAlignment="1">
      <alignment horizontal="left" vertical="center" wrapText="1"/>
      <protection/>
    </xf>
    <xf numFmtId="0" fontId="22" fillId="22" borderId="26" xfId="54" applyFont="1" applyFill="1" applyBorder="1" applyAlignment="1">
      <alignment horizontal="left" vertical="center" wrapText="1"/>
      <protection/>
    </xf>
    <xf numFmtId="0" fontId="22" fillId="25" borderId="10" xfId="0" applyFont="1" applyFill="1" applyBorder="1" applyAlignment="1">
      <alignment horizontal="center"/>
    </xf>
    <xf numFmtId="0" fontId="25" fillId="23" borderId="42" xfId="0" applyFont="1" applyFill="1" applyBorder="1" applyAlignment="1">
      <alignment horizontal="center" vertical="center" textRotation="90" wrapText="1"/>
    </xf>
    <xf numFmtId="0" fontId="25" fillId="23" borderId="14" xfId="0" applyFont="1" applyFill="1" applyBorder="1" applyAlignment="1">
      <alignment horizontal="center" vertical="center" textRotation="90" wrapText="1"/>
    </xf>
    <xf numFmtId="0" fontId="20" fillId="32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left" vertical="center" wrapText="1"/>
      <protection/>
    </xf>
    <xf numFmtId="0" fontId="22" fillId="39" borderId="0" xfId="0" applyFont="1" applyFill="1" applyBorder="1" applyAlignment="1" applyProtection="1">
      <alignment horizontal="left" vertical="center" wrapText="1"/>
      <protection/>
    </xf>
    <xf numFmtId="0" fontId="26" fillId="29" borderId="43" xfId="53" applyFont="1" applyFill="1" applyBorder="1" applyAlignment="1">
      <alignment horizontal="left" vertical="center" wrapText="1"/>
      <protection/>
    </xf>
    <xf numFmtId="0" fontId="26" fillId="29" borderId="44" xfId="53" applyFont="1" applyFill="1" applyBorder="1" applyAlignment="1">
      <alignment horizontal="left" vertical="center" wrapText="1"/>
      <protection/>
    </xf>
    <xf numFmtId="0" fontId="32" fillId="19" borderId="0" xfId="0" applyFont="1" applyFill="1" applyBorder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left" wrapText="1"/>
      <protection/>
    </xf>
    <xf numFmtId="0" fontId="22" fillId="27" borderId="0" xfId="0" applyFont="1" applyFill="1" applyAlignment="1" applyProtection="1">
      <alignment horizontal="left" vertical="center" wrapText="1"/>
      <protection/>
    </xf>
    <xf numFmtId="0" fontId="25" fillId="23" borderId="45" xfId="0" applyFont="1" applyFill="1" applyBorder="1" applyAlignment="1">
      <alignment horizontal="center" vertical="center" wrapText="1"/>
    </xf>
    <xf numFmtId="0" fontId="25" fillId="23" borderId="13" xfId="0" applyFont="1" applyFill="1" applyBorder="1" applyAlignment="1">
      <alignment horizontal="center" vertical="center" wrapText="1"/>
    </xf>
    <xf numFmtId="0" fontId="25" fillId="18" borderId="42" xfId="0" applyFont="1" applyFill="1" applyBorder="1" applyAlignment="1">
      <alignment horizontal="center" vertical="center" wrapText="1"/>
    </xf>
    <xf numFmtId="0" fontId="25" fillId="18" borderId="46" xfId="0" applyFont="1" applyFill="1" applyBorder="1" applyAlignment="1">
      <alignment horizontal="center" vertical="center" wrapText="1"/>
    </xf>
    <xf numFmtId="0" fontId="25" fillId="18" borderId="14" xfId="0" applyFont="1" applyFill="1" applyBorder="1" applyAlignment="1">
      <alignment horizontal="center" vertical="center" wrapText="1"/>
    </xf>
    <xf numFmtId="0" fontId="25" fillId="18" borderId="47" xfId="0" applyFont="1" applyFill="1" applyBorder="1" applyAlignment="1">
      <alignment horizontal="center" vertical="center" wrapText="1"/>
    </xf>
    <xf numFmtId="0" fontId="32" fillId="21" borderId="0" xfId="0" applyFont="1" applyFill="1" applyBorder="1" applyAlignment="1" applyProtection="1">
      <alignment horizontal="left" vertical="center" wrapText="1"/>
      <protection/>
    </xf>
    <xf numFmtId="0" fontId="36" fillId="25" borderId="0" xfId="0" applyFont="1" applyFill="1" applyBorder="1" applyAlignment="1" applyProtection="1">
      <alignment horizontal="left" wrapText="1"/>
      <protection/>
    </xf>
    <xf numFmtId="0" fontId="25" fillId="18" borderId="45" xfId="0" applyFont="1" applyFill="1" applyBorder="1" applyAlignment="1">
      <alignment horizontal="center" vertical="center" wrapText="1"/>
    </xf>
    <xf numFmtId="0" fontId="25" fillId="18" borderId="13" xfId="0" applyFont="1" applyFill="1" applyBorder="1" applyAlignment="1">
      <alignment horizontal="center" vertical="center" wrapText="1"/>
    </xf>
    <xf numFmtId="0" fontId="19" fillId="27" borderId="24" xfId="0" applyNumberFormat="1" applyFont="1" applyFill="1" applyBorder="1" applyAlignment="1">
      <alignment horizontal="left" vertical="center" wrapText="1"/>
    </xf>
    <xf numFmtId="0" fontId="29" fillId="25" borderId="48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 wrapText="1"/>
    </xf>
    <xf numFmtId="0" fontId="29" fillId="25" borderId="49" xfId="0" applyFont="1" applyFill="1" applyBorder="1" applyAlignment="1">
      <alignment horizontal="center" vertical="center" wrapText="1"/>
    </xf>
    <xf numFmtId="0" fontId="22" fillId="37" borderId="27" xfId="54" applyFont="1" applyFill="1" applyBorder="1" applyAlignment="1">
      <alignment horizontal="left" vertical="center" wrapText="1"/>
      <protection/>
    </xf>
    <xf numFmtId="0" fontId="25" fillId="23" borderId="50" xfId="0" applyFont="1" applyFill="1" applyBorder="1" applyAlignment="1">
      <alignment horizontal="center" vertical="center" wrapText="1"/>
    </xf>
    <xf numFmtId="0" fontId="25" fillId="23" borderId="51" xfId="0" applyFont="1" applyFill="1" applyBorder="1" applyAlignment="1">
      <alignment horizontal="center" vertical="center" wrapText="1"/>
    </xf>
    <xf numFmtId="0" fontId="25" fillId="23" borderId="52" xfId="0" applyFont="1" applyFill="1" applyBorder="1" applyAlignment="1">
      <alignment horizontal="center" vertical="center" wrapText="1"/>
    </xf>
    <xf numFmtId="0" fontId="33" fillId="18" borderId="50" xfId="0" applyNumberFormat="1" applyFont="1" applyFill="1" applyBorder="1" applyAlignment="1">
      <alignment horizontal="center" vertical="center" wrapText="1"/>
    </xf>
    <xf numFmtId="0" fontId="33" fillId="18" borderId="52" xfId="0" applyNumberFormat="1" applyFont="1" applyFill="1" applyBorder="1" applyAlignment="1">
      <alignment horizontal="center" vertical="center" wrapText="1"/>
    </xf>
    <xf numFmtId="0" fontId="22" fillId="36" borderId="30" xfId="54" applyFont="1" applyFill="1" applyBorder="1" applyAlignment="1">
      <alignment horizontal="left" vertical="center" wrapText="1"/>
      <protection/>
    </xf>
    <xf numFmtId="0" fontId="22" fillId="37" borderId="20" xfId="54" applyFont="1" applyFill="1" applyBorder="1" applyAlignment="1">
      <alignment horizontal="left" vertical="center" wrapText="1"/>
      <protection/>
    </xf>
    <xf numFmtId="0" fontId="26" fillId="36" borderId="26" xfId="53" applyFont="1" applyFill="1" applyBorder="1" applyAlignment="1">
      <alignment horizontal="left" vertical="center" wrapText="1"/>
      <protection/>
    </xf>
    <xf numFmtId="0" fontId="22" fillId="0" borderId="53" xfId="53" applyFont="1" applyFill="1" applyBorder="1" applyAlignment="1">
      <alignment horizontal="left" vertical="center" wrapText="1"/>
      <protection/>
    </xf>
    <xf numFmtId="0" fontId="0" fillId="0" borderId="54" xfId="0" applyFill="1" applyBorder="1" applyAlignment="1">
      <alignment horizontal="left" vertical="center" wrapText="1"/>
    </xf>
    <xf numFmtId="0" fontId="22" fillId="37" borderId="33" xfId="54" applyFont="1" applyFill="1" applyBorder="1" applyAlignment="1">
      <alignment horizontal="left" vertical="center" wrapText="1"/>
      <protection/>
    </xf>
    <xf numFmtId="0" fontId="0" fillId="0" borderId="55" xfId="0" applyBorder="1" applyAlignment="1">
      <alignment horizontal="left" vertical="center" wrapText="1"/>
    </xf>
    <xf numFmtId="0" fontId="22" fillId="0" borderId="26" xfId="53" applyFont="1" applyFill="1" applyBorder="1" applyAlignment="1">
      <alignment horizontal="left" vertical="center" wrapText="1"/>
      <protection/>
    </xf>
    <xf numFmtId="0" fontId="26" fillId="0" borderId="26" xfId="54" applyFont="1" applyFill="1" applyBorder="1" applyAlignment="1">
      <alignment horizontal="left" vertical="center" wrapText="1"/>
      <protection/>
    </xf>
    <xf numFmtId="0" fontId="22" fillId="0" borderId="33" xfId="54" applyFont="1" applyFill="1" applyBorder="1" applyAlignment="1">
      <alignment horizontal="left" vertical="center" wrapText="1"/>
      <protection/>
    </xf>
    <xf numFmtId="0" fontId="0" fillId="0" borderId="55" xfId="0" applyFill="1" applyBorder="1" applyAlignment="1">
      <alignment horizontal="left" vertical="center" wrapText="1"/>
    </xf>
    <xf numFmtId="0" fontId="19" fillId="27" borderId="24" xfId="53" applyFont="1" applyFill="1" applyBorder="1" applyAlignment="1" applyProtection="1">
      <alignment horizontal="left" vertical="center" wrapText="1"/>
      <protection/>
    </xf>
    <xf numFmtId="0" fontId="35" fillId="0" borderId="53" xfId="53" applyFont="1" applyFill="1" applyBorder="1" applyAlignment="1">
      <alignment horizontal="left" vertical="center" wrapText="1"/>
      <protection/>
    </xf>
    <xf numFmtId="0" fontId="35" fillId="0" borderId="27" xfId="53" applyFont="1" applyFill="1" applyBorder="1" applyAlignment="1">
      <alignment horizontal="left" vertical="center" wrapText="1"/>
      <protection/>
    </xf>
    <xf numFmtId="0" fontId="35" fillId="0" borderId="26" xfId="53" applyFont="1" applyFill="1" applyBorder="1" applyAlignment="1">
      <alignment horizontal="left" vertical="center" wrapText="1"/>
      <protection/>
    </xf>
    <xf numFmtId="0" fontId="35" fillId="0" borderId="34" xfId="53" applyFont="1" applyFill="1" applyBorder="1" applyAlignment="1">
      <alignment horizontal="left" vertical="center" wrapText="1"/>
      <protection/>
    </xf>
    <xf numFmtId="0" fontId="0" fillId="0" borderId="56" xfId="0" applyFill="1" applyBorder="1" applyAlignment="1">
      <alignment horizontal="left" vertical="center" wrapText="1"/>
    </xf>
    <xf numFmtId="0" fontId="22" fillId="0" borderId="20" xfId="53" applyFont="1" applyFill="1" applyBorder="1" applyAlignment="1">
      <alignment horizontal="left" vertical="center" wrapText="1"/>
      <protection/>
    </xf>
    <xf numFmtId="0" fontId="22" fillId="0" borderId="33" xfId="53" applyFont="1" applyFill="1" applyBorder="1" applyAlignment="1">
      <alignment horizontal="left" vertical="center" wrapText="1"/>
      <protection/>
    </xf>
    <xf numFmtId="0" fontId="19" fillId="27" borderId="24" xfId="54" applyFont="1" applyFill="1" applyBorder="1" applyAlignment="1">
      <alignment horizontal="left" vertical="center" wrapText="1"/>
      <protection/>
    </xf>
    <xf numFmtId="0" fontId="22" fillId="36" borderId="33" xfId="53" applyFont="1" applyFill="1" applyBorder="1" applyAlignment="1">
      <alignment horizontal="left" vertical="center" wrapText="1"/>
      <protection/>
    </xf>
    <xf numFmtId="0" fontId="37" fillId="27" borderId="24" xfId="0" applyFont="1" applyFill="1" applyBorder="1" applyAlignment="1" applyProtection="1">
      <alignment horizontal="left" vertical="center" wrapText="1"/>
      <protection/>
    </xf>
    <xf numFmtId="0" fontId="38" fillId="27" borderId="24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dstroy35.com/plants/ageratum-meksikanskij-aloha-sinij/" TargetMode="External" /><Relationship Id="rId2" Type="http://schemas.openxmlformats.org/officeDocument/2006/relationships/hyperlink" Target="http://sadstroy35.com/plants/alissum-morskoj-snezhnyj-hrustal-belyj/" TargetMode="External" /><Relationship Id="rId3" Type="http://schemas.openxmlformats.org/officeDocument/2006/relationships/hyperlink" Target="http://sadstroy35.com/plants/alissum-morskoj-strana-chudes-sinij/" TargetMode="External" /><Relationship Id="rId4" Type="http://schemas.openxmlformats.org/officeDocument/2006/relationships/hyperlink" Target="http://sadstroy35.com/plants/alissum-morskoj-strana-chudes-purpurnyj/" TargetMode="External" /><Relationship Id="rId5" Type="http://schemas.openxmlformats.org/officeDocument/2006/relationships/hyperlink" Target="http://sadstroy35.com/index.php?s=%D1%81%D0%BD%D0%B5%D0%BF%D0%BF%D0%B8" TargetMode="External" /><Relationship Id="rId6" Type="http://schemas.openxmlformats.org/officeDocument/2006/relationships/hyperlink" Target="http://sadstroy35.com/plants/astra-ledi-koral-belaya/" TargetMode="External" /><Relationship Id="rId7" Type="http://schemas.openxmlformats.org/officeDocument/2006/relationships/hyperlink" Target="http://sadstroy35.com/plants/astra-ledi-koral-zheltaya/" TargetMode="External" /><Relationship Id="rId8" Type="http://schemas.openxmlformats.org/officeDocument/2006/relationships/hyperlink" Target="http://sadstroy35.com/plants/astra-odnoletnyaya-ledi-koral-krasnaya/" TargetMode="External" /><Relationship Id="rId9" Type="http://schemas.openxmlformats.org/officeDocument/2006/relationships/hyperlink" Target="http://sadstroy35.com/plants/astra-odnoletnyaya-ledi-koral-lososevo-rozovaya/" TargetMode="External" /><Relationship Id="rId10" Type="http://schemas.openxmlformats.org/officeDocument/2006/relationships/hyperlink" Target="http://sadstroy35.com/plants/astra-odnoletnyaya-ledi-koral-sinyaya/" TargetMode="External" /><Relationship Id="rId11" Type="http://schemas.openxmlformats.org/officeDocument/2006/relationships/hyperlink" Target="http://sadstroy35.com/plants/barhattsy-otklonennye-malenkij-geroj-zheltye/" TargetMode="External" /><Relationship Id="rId12" Type="http://schemas.openxmlformats.org/officeDocument/2006/relationships/hyperlink" Target="http://sadstroy35.com/plants/barhattsy-otklonennye-malenkij-geroj-oranzhevye/" TargetMode="External" /><Relationship Id="rId13" Type="http://schemas.openxmlformats.org/officeDocument/2006/relationships/hyperlink" Target="http://sadstroy35.com/plants/barhattsy-otklonennye-udacha-garmoniya-zhelto-krasnye/" TargetMode="External" /><Relationship Id="rId14" Type="http://schemas.openxmlformats.org/officeDocument/2006/relationships/hyperlink" Target="http://sadstroy35.com/plants/barhattsy-otklonennye-udacha-zolotistye/" TargetMode="External" /><Relationship Id="rId15" Type="http://schemas.openxmlformats.org/officeDocument/2006/relationships/hyperlink" Target="http://sadstroy35.com/plants/barhattsy-otklonennye-udacha-oranzhevye/" TargetMode="External" /><Relationship Id="rId16" Type="http://schemas.openxmlformats.org/officeDocument/2006/relationships/hyperlink" Target="http://sadstroy35.com/plants/barhattsy-otklonennye-udacha-pchelka-krasno-zheltye/" TargetMode="External" /><Relationship Id="rId17" Type="http://schemas.openxmlformats.org/officeDocument/2006/relationships/hyperlink" Target="http://sadstroy35.com/plants/barhattsy-pryamostoyachie-antigua-zheltye/" TargetMode="External" /><Relationship Id="rId18" Type="http://schemas.openxmlformats.org/officeDocument/2006/relationships/hyperlink" Target="http://sadstroy35.com/plants/barhattsy-pryamostoyachie-antigua-oranzhevye/" TargetMode="External" /><Relationship Id="rId19" Type="http://schemas.openxmlformats.org/officeDocument/2006/relationships/hyperlink" Target="http://sadstroy35.com/plants/begoniya-vechnotsvetushhaya-koktel-viski-belaya/" TargetMode="External" /><Relationship Id="rId20" Type="http://schemas.openxmlformats.org/officeDocument/2006/relationships/hyperlink" Target="http://sadstroy35.com/plants/begoniya-vechnotsvetushhaya-koktel-vodka-krasnaya/" TargetMode="External" /><Relationship Id="rId21" Type="http://schemas.openxmlformats.org/officeDocument/2006/relationships/hyperlink" Target="http://sadstroy35.com/plants/begoniya-vechnotsvetushhaya-super-olimpiya-belaya/" TargetMode="External" /><Relationship Id="rId22" Type="http://schemas.openxmlformats.org/officeDocument/2006/relationships/hyperlink" Target="http://sadstroy35.com/plants/begoniya-vechnotsvetushhaya-super-olimpiya-rozovaya/" TargetMode="External" /><Relationship Id="rId23" Type="http://schemas.openxmlformats.org/officeDocument/2006/relationships/hyperlink" Target="http://sadstroy35.com/plants/begoniya-vechnotsvetushhaya-super-olimpiya-krasnaya/" TargetMode="External" /><Relationship Id="rId24" Type="http://schemas.openxmlformats.org/officeDocument/2006/relationships/hyperlink" Target="http://sadstroy35.com/plants/verbena-gibridnaya-kvarts-smes/" TargetMode="External" /><Relationship Id="rId25" Type="http://schemas.openxmlformats.org/officeDocument/2006/relationships/hyperlink" Target="http://sadstroy35.com/plants/viola-vittroka-matritsa-2/" TargetMode="External" /><Relationship Id="rId26" Type="http://schemas.openxmlformats.org/officeDocument/2006/relationships/hyperlink" Target="http://sadstroy35.com/plants/viola-vittroka-matritsa-3/" TargetMode="External" /><Relationship Id="rId27" Type="http://schemas.openxmlformats.org/officeDocument/2006/relationships/hyperlink" Target="http://sadstroy35.com/plants/viola-vittroka-matritsa-morfej-sine-zheltaya/" TargetMode="External" /><Relationship Id="rId28" Type="http://schemas.openxmlformats.org/officeDocument/2006/relationships/hyperlink" Target="http://sadstroy35.com/plants/viola-vittroka-matritsa-oranzhevaya/" TargetMode="External" /><Relationship Id="rId29" Type="http://schemas.openxmlformats.org/officeDocument/2006/relationships/hyperlink" Target="http://sadstroy35.com/plants/viola-vittroka-matritsa-5/" TargetMode="External" /><Relationship Id="rId30" Type="http://schemas.openxmlformats.org/officeDocument/2006/relationships/hyperlink" Target="http://sadstroy35.com/plants/viola-vittroka-matritsa/" TargetMode="External" /><Relationship Id="rId31" Type="http://schemas.openxmlformats.org/officeDocument/2006/relationships/hyperlink" Target="http://sadstroy35.com/plants/viola-vittroka-matritsa-rozovaya/" TargetMode="External" /><Relationship Id="rId32" Type="http://schemas.openxmlformats.org/officeDocument/2006/relationships/hyperlink" Target="http://sadstroy35.com/plants/viola-vittroka-matritsa-sanrajz-rozovo-zheltaya/" TargetMode="External" /><Relationship Id="rId33" Type="http://schemas.openxmlformats.org/officeDocument/2006/relationships/hyperlink" Target="http://sadstroy35.com/plants/gazaniya-zhestkovataya-novyj-den-krasnaya/" TargetMode="External" /><Relationship Id="rId34" Type="http://schemas.openxmlformats.org/officeDocument/2006/relationships/hyperlink" Target="http://sadstroy35.com/plants/gazaniya-zhestkovataya-novyj-den-tigrovaya-smes/" TargetMode="External" /><Relationship Id="rId35" Type="http://schemas.openxmlformats.org/officeDocument/2006/relationships/hyperlink" Target="http://sadstroy35.com/plants/gazaniya-zhestkovataya-novyj-den-bronzovaya/" TargetMode="External" /><Relationship Id="rId36" Type="http://schemas.openxmlformats.org/officeDocument/2006/relationships/hyperlink" Target="http://sadstroy35.com/plants/gazaniya-zhestkovataya-novyj-den-zheltaya/" TargetMode="External" /><Relationship Id="rId37" Type="http://schemas.openxmlformats.org/officeDocument/2006/relationships/hyperlink" Target="http://sadstroy35.com/plants/gazaniya-zhestkovataya-novyj-den-rozovaya/" TargetMode="External" /><Relationship Id="rId38" Type="http://schemas.openxmlformats.org/officeDocument/2006/relationships/hyperlink" Target="http://sadstroy35.com/plants/gvozdika-kitajskaya-diana-belaya/" TargetMode="External" /><Relationship Id="rId39" Type="http://schemas.openxmlformats.org/officeDocument/2006/relationships/hyperlink" Target="http://sadstroy35.com/plants/gvozdika-kitajskaya-diana-alaya/" TargetMode="External" /><Relationship Id="rId40" Type="http://schemas.openxmlformats.org/officeDocument/2006/relationships/hyperlink" Target="http://sadstroy35.com/plants/gvozdika-kitajskaya-diana-sirenevaya/" TargetMode="External" /><Relationship Id="rId41" Type="http://schemas.openxmlformats.org/officeDocument/2006/relationships/hyperlink" Target="http://sadstroy35.com/plants/gvozdika-kitajskaya-diana-smes/" TargetMode="External" /><Relationship Id="rId42" Type="http://schemas.openxmlformats.org/officeDocument/2006/relationships/hyperlink" Target="http://sadstroy35.com/plants/georgina-kulturnaya-opera-belaya/" TargetMode="External" /><Relationship Id="rId43" Type="http://schemas.openxmlformats.org/officeDocument/2006/relationships/hyperlink" Target="http://sadstroy35.com/plants/georgina-kulturnaya-opera-krasnaya/" TargetMode="External" /><Relationship Id="rId44" Type="http://schemas.openxmlformats.org/officeDocument/2006/relationships/hyperlink" Target="http://sadstroy35.com/plants/georgina-kulturnaya-opera-oranzhevaya/" TargetMode="External" /><Relationship Id="rId45" Type="http://schemas.openxmlformats.org/officeDocument/2006/relationships/hyperlink" Target="http://sadstroy35.com/plants/georgina-kulturnaya-opera-smes/" TargetMode="External" /><Relationship Id="rId46" Type="http://schemas.openxmlformats.org/officeDocument/2006/relationships/hyperlink" Target="http://sadstroy35.com/plants/georgina-kulturnaya-opera-fioletovaya/" TargetMode="External" /><Relationship Id="rId47" Type="http://schemas.openxmlformats.org/officeDocument/2006/relationships/hyperlink" Target="http://sadstroy35.com/plants/georgina-kulturnaya-figaro-zheltaya/" TargetMode="External" /><Relationship Id="rId48" Type="http://schemas.openxmlformats.org/officeDocument/2006/relationships/hyperlink" Target="http://sadstroy35.com/plants/kohiya-venechnaya-zelenaya/" TargetMode="External" /><Relationship Id="rId49" Type="http://schemas.openxmlformats.org/officeDocument/2006/relationships/hyperlink" Target="http://sadstroy35.com/plants/gazaniya-zhestkovataya-moroznyj-potseluj-smes/" TargetMode="External" /><Relationship Id="rId50" Type="http://schemas.openxmlformats.org/officeDocument/2006/relationships/hyperlink" Target="http://sadstroy35.com/plants/lobeliya-ezhevidnaya-kompaktnaya-ledi-belaya/" TargetMode="External" /><Relationship Id="rId51" Type="http://schemas.openxmlformats.org/officeDocument/2006/relationships/hyperlink" Target="http://sadstroy35.com/plants/lobeliya-ezhevidnaya-kompaktnaya-hrustalnyj-dvorets-sinyaya/" TargetMode="External" /><Relationship Id="rId52" Type="http://schemas.openxmlformats.org/officeDocument/2006/relationships/hyperlink" Target="http://sadstroy35.com/plants/lobeliya-ezhevidnaya-plakuchaya-kaskad-belo-sinyaya/" TargetMode="External" /><Relationship Id="rId53" Type="http://schemas.openxmlformats.org/officeDocument/2006/relationships/hyperlink" Target="http://sadstroy35.com/plants/lobeliya-ezhevidnaya-plakuchaya-kaskad-krasnaya/" TargetMode="External" /><Relationship Id="rId54" Type="http://schemas.openxmlformats.org/officeDocument/2006/relationships/hyperlink" Target="http://sadstroy35.com/plants/lobeliya-ezhevidnaya-plakuchaya-kaskad-sinyaya/" TargetMode="External" /><Relationship Id="rId55" Type="http://schemas.openxmlformats.org/officeDocument/2006/relationships/hyperlink" Target="http://sadstroy35.com/plants/lobeliya-ezhevidnaya-kompaktnaya-rivera-golubaya/" TargetMode="External" /><Relationship Id="rId56" Type="http://schemas.openxmlformats.org/officeDocument/2006/relationships/hyperlink" Target="http://sadstroy35.com/plants/lobeliya-ezhevidnaya-ampelnaya-regata-smes/" TargetMode="External" /><Relationship Id="rId57" Type="http://schemas.openxmlformats.org/officeDocument/2006/relationships/hyperlink" Target="http://sadstroy35.com/plants/petuniya-gibridnaya-krupnotsvetkovaya-deddi-lososevo-krasnaya/" TargetMode="External" /><Relationship Id="rId58" Type="http://schemas.openxmlformats.org/officeDocument/2006/relationships/hyperlink" Target="http://sadstroy35.com/plants/petuniya-gibridnaya-krupnotsvetkovaya-deddi-myata-purpurno-rozovaya/" TargetMode="External" /><Relationship Id="rId59" Type="http://schemas.openxmlformats.org/officeDocument/2006/relationships/hyperlink" Target="http://sadstroy35.com/plants/petuniya-gibridnaya-krupnotsvetkovaya-deddi-smes/" TargetMode="External" /><Relationship Id="rId60" Type="http://schemas.openxmlformats.org/officeDocument/2006/relationships/hyperlink" Target="http://sadstroy35.com/plants/petuniya-gibridnaya-krupnotsvetkovaya-deddi-sinyaya/" TargetMode="External" /><Relationship Id="rId61" Type="http://schemas.openxmlformats.org/officeDocument/2006/relationships/hyperlink" Target="http://sadstroy35.com/plants/petuniya-gibridnaya-krupnotsvetkovaya-limbo-fioletovaya/" TargetMode="External" /><Relationship Id="rId62" Type="http://schemas.openxmlformats.org/officeDocument/2006/relationships/hyperlink" Target="http://sadstroy35.com/plants/petuniya-gibridnaya-krupnotsvetkovaya-moroz-fioletovaya/" TargetMode="External" /><Relationship Id="rId63" Type="http://schemas.openxmlformats.org/officeDocument/2006/relationships/hyperlink" Target="http://sadstroy35.com/plants/petuniya-gibridnaya-krupnotsvetkovaya-tango-belaya/" TargetMode="External" /><Relationship Id="rId64" Type="http://schemas.openxmlformats.org/officeDocument/2006/relationships/hyperlink" Target="http://sadstroy35.com/plants/petuniya-gibridnaya-krupnotsvetkovaya-tango-bordovaya/" TargetMode="External" /><Relationship Id="rId65" Type="http://schemas.openxmlformats.org/officeDocument/2006/relationships/hyperlink" Target="http://sadstroy35.com/plants/petuniya-gibridnaya-krupnotsvetkovaya-tango-bordovaya-zvezda/" TargetMode="External" /><Relationship Id="rId66" Type="http://schemas.openxmlformats.org/officeDocument/2006/relationships/hyperlink" Target="http://sadstroy35.com/plants/petuniya-gibridnaya-krupnotsvetkovaya-tango-zhelto-rozovaya/" TargetMode="External" /><Relationship Id="rId67" Type="http://schemas.openxmlformats.org/officeDocument/2006/relationships/hyperlink" Target="http://sadstroy35.com/plants/petuniya-gibridnaya-krupnotsvetkovaya-tango-zvezdy-smes/" TargetMode="External" /><Relationship Id="rId68" Type="http://schemas.openxmlformats.org/officeDocument/2006/relationships/hyperlink" Target="http://sadstroy35.com/plants/petuniya-gibridnaya-krupnotsvetkovaya-tango-krasnaya/" TargetMode="External" /><Relationship Id="rId69" Type="http://schemas.openxmlformats.org/officeDocument/2006/relationships/hyperlink" Target="http://sadstroy35.com/plants/petuniya-gibridnaya-krupnotsvetkovaya-tango-krasnaya-zvezda/" TargetMode="External" /><Relationship Id="rId70" Type="http://schemas.openxmlformats.org/officeDocument/2006/relationships/hyperlink" Target="http://sadstroy35.com/plants/petuniya-gibridnaya-krupnotsvetkovaya-tango-lososevaya/" TargetMode="External" /><Relationship Id="rId71" Type="http://schemas.openxmlformats.org/officeDocument/2006/relationships/hyperlink" Target="http://sadstroy35.com/plants/petuniya-gibridnaya-krupnotsvetkovaya-tango-rozovaya/" TargetMode="External" /><Relationship Id="rId72" Type="http://schemas.openxmlformats.org/officeDocument/2006/relationships/hyperlink" Target="http://sadstroy35.com/plants/petuniya-gibridnaya-krupnotsvetkovaya-tango-sinyaya/" TargetMode="External" /><Relationship Id="rId73" Type="http://schemas.openxmlformats.org/officeDocument/2006/relationships/hyperlink" Target="http://sadstroy35.com/plants/petuniya-gibridnaya-krupnotsvetkovaya-tango-sinyaya-zvezda/" TargetMode="External" /><Relationship Id="rId74" Type="http://schemas.openxmlformats.org/officeDocument/2006/relationships/hyperlink" Target="http://sadstroy35.com/plants/petuniya-gibridnaya-krupnotsvetkovaya-tango-smes/" TargetMode="External" /><Relationship Id="rId75" Type="http://schemas.openxmlformats.org/officeDocument/2006/relationships/hyperlink" Target="http://sadstroy35.com/plants/petuniya-gibridnaya-krupnotsvetkovaya-gofrirovannaya-kan-kan-smes/" TargetMode="External" /><Relationship Id="rId76" Type="http://schemas.openxmlformats.org/officeDocument/2006/relationships/hyperlink" Target="http://sadstroy35.com/plants/petuniya-gibridnaya-krupnotsvetkovaya-mahrovaya-valentin-lososevo-krasnaya/" TargetMode="External" /><Relationship Id="rId77" Type="http://schemas.openxmlformats.org/officeDocument/2006/relationships/hyperlink" Target="http://sadstroy35.com/plants/petuniya-gibridnaya-krupnotsvetkovaya-mahrovaya-dvojnoj-kaskad-bordovaya/" TargetMode="External" /><Relationship Id="rId78" Type="http://schemas.openxmlformats.org/officeDocument/2006/relationships/hyperlink" Target="http://sadstroy35.com/plants/petuniya-gibridnaya-krupnotsvetkovaya-mahrovaya-dvojnoj-kaskad-rozovaya/" TargetMode="External" /><Relationship Id="rId79" Type="http://schemas.openxmlformats.org/officeDocument/2006/relationships/hyperlink" Target="http://sadstroy35.com/plants/petuniya-gibridnaya-krupnotsvetkovaya-mahrovaya-dvojnoj-kaskad-sinyaya/" TargetMode="External" /><Relationship Id="rId80" Type="http://schemas.openxmlformats.org/officeDocument/2006/relationships/hyperlink" Target="http://sadstroy35.com/plants/petuniya-gibridnaya-krupnotsvetkovaya-mahrovaya-piruet-belo-krasnaya/" TargetMode="External" /><Relationship Id="rId81" Type="http://schemas.openxmlformats.org/officeDocument/2006/relationships/hyperlink" Target="http://sadstroy35.com/plants/petuniya-gibridnaya-krupnotsvetkovaya-mahrovaya-piruet-belo-purpurnaya/" TargetMode="External" /><Relationship Id="rId82" Type="http://schemas.openxmlformats.org/officeDocument/2006/relationships/hyperlink" Target="http://sadstroy35.com/plants/petuniya-gibridnaya-krupnotsvetkovaya-mahrovaya-piruet-belo-rozovaya/" TargetMode="External" /><Relationship Id="rId83" Type="http://schemas.openxmlformats.org/officeDocument/2006/relationships/hyperlink" Target="http://sadstroy35.com/plants/petuniya-gibridnaya-melkotsvetkovaya-pikobella-belaya/" TargetMode="External" /><Relationship Id="rId84" Type="http://schemas.openxmlformats.org/officeDocument/2006/relationships/hyperlink" Target="http://sadstroy35.com/plants/petuniya-gibridnaya-melkotsvetkovaya-pikobella-krasnaya/" TargetMode="External" /><Relationship Id="rId85" Type="http://schemas.openxmlformats.org/officeDocument/2006/relationships/hyperlink" Target="http://sadstroy35.com/plants/petuniya-gibridnaya-melkotsvetkovaya-pikobella-sinyaya/" TargetMode="External" /><Relationship Id="rId86" Type="http://schemas.openxmlformats.org/officeDocument/2006/relationships/hyperlink" Target="http://sadstroy35.com/plants/petuniya-gibridnaya-mnogotsvetkovaya-mirazh-belo-lavandovaya/" TargetMode="External" /><Relationship Id="rId87" Type="http://schemas.openxmlformats.org/officeDocument/2006/relationships/hyperlink" Target="http://sadstroy35.com/plants/petuniya-gibridnaya-mnogotsvetkovaya-mirazh-bordovaya-zvezda/" TargetMode="External" /><Relationship Id="rId88" Type="http://schemas.openxmlformats.org/officeDocument/2006/relationships/hyperlink" Target="http://sadstroy35.com/plants/petuniya-gibridnaya-mnogotsvetkovaya-mirazh-golubaya/" TargetMode="External" /><Relationship Id="rId89" Type="http://schemas.openxmlformats.org/officeDocument/2006/relationships/hyperlink" Target="http://sadstroy35.com/plants/petuniya-gibridnaya-mnogotsvetkovaya-mirazh-zhyoltaya/" TargetMode="External" /><Relationship Id="rId90" Type="http://schemas.openxmlformats.org/officeDocument/2006/relationships/hyperlink" Target="http://sadstroy35.com/plants/petuniya-gibridnaya-mnogotsvetkovaya-mirazh-krasnaya/" TargetMode="External" /><Relationship Id="rId91" Type="http://schemas.openxmlformats.org/officeDocument/2006/relationships/hyperlink" Target="http://sadstroy35.com/plants/salviya-blestyashhaya-vista-krasnaya/" TargetMode="External" /><Relationship Id="rId92" Type="http://schemas.openxmlformats.org/officeDocument/2006/relationships/hyperlink" Target="http://sadstroy35.com/plants/salviya-blestyashhaya-devushka-s-oblozhki-krasnaya/" TargetMode="External" /><Relationship Id="rId93" Type="http://schemas.openxmlformats.org/officeDocument/2006/relationships/hyperlink" Target="http://sadstroy35.com/plants/salviya-blestyashhaya-redi-purpurnaya/" TargetMode="External" /><Relationship Id="rId94" Type="http://schemas.openxmlformats.org/officeDocument/2006/relationships/hyperlink" Target="http://sadstroy35.com/plants/floks-drummonda-etnos-belyj/" TargetMode="External" /><Relationship Id="rId95" Type="http://schemas.openxmlformats.org/officeDocument/2006/relationships/hyperlink" Target="http://sadstroy35.com/plants/floks-drummonda-etnos-krasnyj/" TargetMode="External" /><Relationship Id="rId96" Type="http://schemas.openxmlformats.org/officeDocument/2006/relationships/hyperlink" Target="http://sadstroy35.com/plants/floks-drummonda-etnos-fioletovyj/" TargetMode="External" /><Relationship Id="rId97" Type="http://schemas.openxmlformats.org/officeDocument/2006/relationships/hyperlink" Target="http://sadstroy35.com/plants/tsinerariya-morskaya-serebryanaya-pyl-serebristaya/" TargetMode="External" /><Relationship Id="rId98" Type="http://schemas.openxmlformats.org/officeDocument/2006/relationships/hyperlink" Target="http://sadstroy35.com/plants/sutera-sertsevidnaya-ampelnaya-mahrovaya-snouboll-belaya/" TargetMode="External" /><Relationship Id="rId99" Type="http://schemas.openxmlformats.org/officeDocument/2006/relationships/hyperlink" Target="http://sadstroy35.com/plants/sutera-sertsevidnaya-ampelnaya-mahrovaya-skopiya-lavandovaya/" TargetMode="External" /><Relationship Id="rId100" Type="http://schemas.openxmlformats.org/officeDocument/2006/relationships/hyperlink" Target="http://sadstroy35.com/plants/sutera-sertsevidnaya-ampelnaya-mahrovaya-indigo-sinyaya/" TargetMode="External" /><Relationship Id="rId101" Type="http://schemas.openxmlformats.org/officeDocument/2006/relationships/hyperlink" Target="http://sadstroy35.com/plants/balzamin-vallera-mahrovyj-atena-smes/" TargetMode="External" /><Relationship Id="rId102" Type="http://schemas.openxmlformats.org/officeDocument/2006/relationships/hyperlink" Target="http://sadstroy35.com/plants/begoniya-klubnevaya-nonstop-4/" TargetMode="External" /><Relationship Id="rId103" Type="http://schemas.openxmlformats.org/officeDocument/2006/relationships/hyperlink" Target="http://sadstroy35.com/plants/begoniya-klubnevaya-nonstop-3/" TargetMode="External" /><Relationship Id="rId104" Type="http://schemas.openxmlformats.org/officeDocument/2006/relationships/hyperlink" Target="http://sadstroy35.com/plants/begoniya-klubnevaya-nonstop-mokka-3/" TargetMode="External" /><Relationship Id="rId105" Type="http://schemas.openxmlformats.org/officeDocument/2006/relationships/hyperlink" Target="http://sadstroy35.com/plants/begoniya-klubnevaya-nonstop-mokka/" TargetMode="External" /><Relationship Id="rId106" Type="http://schemas.openxmlformats.org/officeDocument/2006/relationships/hyperlink" Target="http://sadstroy35.com/plants/begoniya-klubnevaya-mahrovaya-nonstop-mokka-alaya/" TargetMode="External" /><Relationship Id="rId107" Type="http://schemas.openxmlformats.org/officeDocument/2006/relationships/hyperlink" Target="http://sadstroy35.com/plants/begoniya-klubnevaya-mahrovaya-nonstop-mokka-t-oranzhevaya/" TargetMode="External" /><Relationship Id="rId108" Type="http://schemas.openxmlformats.org/officeDocument/2006/relationships/hyperlink" Target="http://sadstroy35.com/plants/verbena-gibridnaya-ampelnaya-vektura-sinyaya/" TargetMode="External" /><Relationship Id="rId109" Type="http://schemas.openxmlformats.org/officeDocument/2006/relationships/hyperlink" Target="http://sadstroy35.com/plants/verbena-gibridnaya-ampelnaya-laskar-oranzhevaya-s-krasnym-glazkom/" TargetMode="External" /><Relationship Id="rId110" Type="http://schemas.openxmlformats.org/officeDocument/2006/relationships/hyperlink" Target="http://sadstroy35.com/plants/verbena-gibridnaya-ampelnaya-vanessa-purpurno-fioletovaya-s-belym-glazkom/" TargetMode="External" /><Relationship Id="rId111" Type="http://schemas.openxmlformats.org/officeDocument/2006/relationships/hyperlink" Target="http://sadstroy35.com/plants/verbena-gibridnaya-ampelnaya-empress-san-belaya/" TargetMode="External" /><Relationship Id="rId112" Type="http://schemas.openxmlformats.org/officeDocument/2006/relationships/hyperlink" Target="http://sadstroy35.com/plants/kalibrahoa-gibridnaya-aloha-kona-belaya/" TargetMode="External" /><Relationship Id="rId113" Type="http://schemas.openxmlformats.org/officeDocument/2006/relationships/hyperlink" Target="http://sadstroy35.com/plants/kalibrahoa-gibridnaya-aloha-kona-zheltaya/" TargetMode="External" /><Relationship Id="rId114" Type="http://schemas.openxmlformats.org/officeDocument/2006/relationships/hyperlink" Target="http://sadstroy35.com/plants/kalibrahoa-gibridnaya-aloha-kona-zhelto-oranzhevaya/" TargetMode="External" /><Relationship Id="rId115" Type="http://schemas.openxmlformats.org/officeDocument/2006/relationships/hyperlink" Target="http://sadstroy35.com/plants/kalibrahoa-gibridnaya-aloha-kona-t-sinyaya/" TargetMode="External" /><Relationship Id="rId116" Type="http://schemas.openxmlformats.org/officeDocument/2006/relationships/hyperlink" Target="http://sadstroy35.com/plants/kalibrahoa-gibridnaya-aloha-kona-fioletovaya/" TargetMode="External" /><Relationship Id="rId117" Type="http://schemas.openxmlformats.org/officeDocument/2006/relationships/hyperlink" Target="http://sadstroy35.com/plants/kalibrahoa-gibridnaya-aloha-kona-tiki-sine-golubaya/" TargetMode="External" /><Relationship Id="rId118" Type="http://schemas.openxmlformats.org/officeDocument/2006/relationships/hyperlink" Target="http://sadstroy35.com/plants/kalibrahoa-gibridnaya-aloha-kona-rozovaya/" TargetMode="External" /><Relationship Id="rId119" Type="http://schemas.openxmlformats.org/officeDocument/2006/relationships/hyperlink" Target="http://sadstroy35.com/plants/kalibrahoa-gibridnaya-aloha-nani-zhyolto-malinovaya-zvezda/" TargetMode="External" /><Relationship Id="rId120" Type="http://schemas.openxmlformats.org/officeDocument/2006/relationships/hyperlink" Target="http://sadstroy35.com/plants/kalibrahoa-gibridnaya-mahrovaya-aloha-belo-zhyoltaya/" TargetMode="External" /><Relationship Id="rId121" Type="http://schemas.openxmlformats.org/officeDocument/2006/relationships/hyperlink" Target="http://sadstroy35.com/plants/kalibrahoa-gibridnaya-mahrovaya-aloha-krasno-vishnyovaya-30-k8/" TargetMode="External" /><Relationship Id="rId122" Type="http://schemas.openxmlformats.org/officeDocument/2006/relationships/hyperlink" Target="http://sadstroy35.com/plants/kalibrahoa-gibridnaya-mahrovaya-mini-fejmos-neo-zheltaya/" TargetMode="External" /><Relationship Id="rId123" Type="http://schemas.openxmlformats.org/officeDocument/2006/relationships/hyperlink" Target="http://sadstroy35.com/plants/kalibrahoa-gibridnaya-mahrovaya-mini-fejmos-uno-belaya/" TargetMode="External" /><Relationship Id="rId124" Type="http://schemas.openxmlformats.org/officeDocument/2006/relationships/hyperlink" Target="http://sadstroy35.com/plants/kalibrahoa-gibridnaya-mahrovaya-mini-fejmos-uno-krasnaya/" TargetMode="External" /><Relationship Id="rId125" Type="http://schemas.openxmlformats.org/officeDocument/2006/relationships/hyperlink" Target="http://sadstroy35.com/plants/kalibrahoa-gibridnaya-mahrovaya-mini-fejmos-uno-rozovaya/" TargetMode="External" /><Relationship Id="rId126" Type="http://schemas.openxmlformats.org/officeDocument/2006/relationships/hyperlink" Target="http://sadstroy35.com/plants/kalibrahoa-gibridnaya-rejv-vishnevaya-s-zheltoj-zvezdoj/" TargetMode="External" /><Relationship Id="rId127" Type="http://schemas.openxmlformats.org/officeDocument/2006/relationships/hyperlink" Target="http://sadstroy35.com/plants/kalibrahoa-gibridnaya-rejv-fioletovaya-s-zhyoltoj-zvezdoj/" TargetMode="External" /><Relationship Id="rId128" Type="http://schemas.openxmlformats.org/officeDocument/2006/relationships/hyperlink" Target="http://sadstroy35.com/plants/kleshhevina-impala-krasnolistnaya/" TargetMode="External" /><Relationship Id="rId129" Type="http://schemas.openxmlformats.org/officeDocument/2006/relationships/hyperlink" Target="http://sadstroy35.com/plants/pelargoniya-zonalnaya-savanna-krasnaya/" TargetMode="External" /><Relationship Id="rId130" Type="http://schemas.openxmlformats.org/officeDocument/2006/relationships/hyperlink" Target="http://sadstroy35.com/plants/petuniya-gibridnaya-ampelnaya-bonni-purpurnaya-zvezda/" TargetMode="External" /><Relationship Id="rId131" Type="http://schemas.openxmlformats.org/officeDocument/2006/relationships/hyperlink" Target="http://sadstroy35.com/plants/petuniya-gibridnaya-ampelnaya-kaskadis-indian-sammer-zhelto-oranzhevaya/" TargetMode="External" /><Relationship Id="rId132" Type="http://schemas.openxmlformats.org/officeDocument/2006/relationships/hyperlink" Target="http://sadstroy35.com/plants/petuniya-ampelnaya-alptuniya-sinyaya-v-tochkah-s-beloj-kajmoj/" TargetMode="External" /><Relationship Id="rId133" Type="http://schemas.openxmlformats.org/officeDocument/2006/relationships/hyperlink" Target="http://sadstroy35.com/plants/petuniya-ampelnaya-amore-malinovo-zhyoltaya-zvezda/" TargetMode="External" /><Relationship Id="rId134" Type="http://schemas.openxmlformats.org/officeDocument/2006/relationships/hyperlink" Target="http://sadstroy35.com/plants/petuniya-ampelnaya-kollekshin-purpurnaya-s-beloj-kajmoj/" TargetMode="External" /><Relationship Id="rId135" Type="http://schemas.openxmlformats.org/officeDocument/2006/relationships/hyperlink" Target="http://sadstroy35.com/plants/petuniya-ampelnaya-konstelejshn-dzhominaj-rozovo-fioletovaya-s-belymi-pyatnami/" TargetMode="External" /><Relationship Id="rId136" Type="http://schemas.openxmlformats.org/officeDocument/2006/relationships/hyperlink" Target="http://sadstroy35.com/plants/petuniya-gibridnaya-ampelnaya-krezituniya-mandevajll-zhelto-bordovaya-zvezda/" TargetMode="External" /><Relationship Id="rId137" Type="http://schemas.openxmlformats.org/officeDocument/2006/relationships/hyperlink" Target="http://sadstroy35.com/plants/petuniya-gibridnaya-ampelnaya-krezituniya-zelenovato-zhyoltaya/" TargetMode="External" /><Relationship Id="rId138" Type="http://schemas.openxmlformats.org/officeDocument/2006/relationships/hyperlink" Target="http://sadstroy35.com/plants/petuniya-ampelnaya-krezituniya-limonno-malinovaya-zvezda/" TargetMode="External" /><Relationship Id="rId139" Type="http://schemas.openxmlformats.org/officeDocument/2006/relationships/hyperlink" Target="http://sadstroy35.com/plants/petuniya-ampelnaya-krezituniya-purpurno-fioletovaya-s-zelyonoj-kajmoj/" TargetMode="External" /><Relationship Id="rId140" Type="http://schemas.openxmlformats.org/officeDocument/2006/relationships/hyperlink" Target="http://sadstroy35.com/plants/petuniya-ampelnaya-krezituniya-rozovaya-s-beloj-kajmoj/" TargetMode="External" /><Relationship Id="rId141" Type="http://schemas.openxmlformats.org/officeDocument/2006/relationships/hyperlink" Target="http://sadstroy35.com/plants/petuniya-gibridnaya-ampelnaya-krezituniya-ultra-violet-rozovo-fioletovaya-zvezda/" TargetMode="External" /><Relationship Id="rId142" Type="http://schemas.openxmlformats.org/officeDocument/2006/relationships/hyperlink" Target="http://sadstroy35.com/plants/petuniya-gibridnaya-ampelnaya-krezituniya-sinyaya-zvezda-s-beloj-kajmoj/" TargetMode="External" /><Relationship Id="rId143" Type="http://schemas.openxmlformats.org/officeDocument/2006/relationships/hyperlink" Target="http://sadstroy35.com/plants/petuniya-gibridnaya-ampelnaya-lajtning-skaj-belo-fioletovaya/" TargetMode="External" /><Relationship Id="rId144" Type="http://schemas.openxmlformats.org/officeDocument/2006/relationships/hyperlink" Target="http://sadstroy35.com/plants/petuniya-gibridnaya-ampelnaya-mahrovaya-tumbelina-belinda-sinyaya/" TargetMode="External" /><Relationship Id="rId145" Type="http://schemas.openxmlformats.org/officeDocument/2006/relationships/hyperlink" Target="http://sadstroy35.com/plants/petuniya-gibridnaya-ampelnaya-mahrovaya-tumbelina-diana-belaya/" TargetMode="External" /><Relationship Id="rId146" Type="http://schemas.openxmlformats.org/officeDocument/2006/relationships/hyperlink" Target="http://sadstroy35.com/plants/petuniya-gibridnaya-ampelnaya-mahrovaya-tumbelina-inga-krasnaya/" TargetMode="External" /><Relationship Id="rId147" Type="http://schemas.openxmlformats.org/officeDocument/2006/relationships/hyperlink" Target="http://sadstroy35.com/plants/petuniya-ampelnaya-mahrovaya-tumbelina-bella-fioletovaya-s-beloj-kajmoj/" TargetMode="External" /><Relationship Id="rId148" Type="http://schemas.openxmlformats.org/officeDocument/2006/relationships/hyperlink" Target="http://sadstroy35.com/plants/petuniya-ampelnaya-mahrovaya-tumbelina-krezi-ripl-zhyolto-malinovaya/" TargetMode="External" /><Relationship Id="rId149" Type="http://schemas.openxmlformats.org/officeDocument/2006/relationships/hyperlink" Target="http://sadstroy35.com/plants/petuniya-ampelnaya-mahrovaya-tumbelina-mariya-golubaya/" TargetMode="External" /><Relationship Id="rId150" Type="http://schemas.openxmlformats.org/officeDocument/2006/relationships/hyperlink" Target="http://sadstroy35.com/plants/petuniya-ampelnaya-najtskaj-sinyaya-s-belymi-pyatnami/" TargetMode="External" /><Relationship Id="rId151" Type="http://schemas.openxmlformats.org/officeDocument/2006/relationships/hyperlink" Target="http://sadstroy35.com/plants/petuniya-gibridnaya-ampelnaya-surfiniya-impuls-belaya/" TargetMode="External" /><Relationship Id="rId152" Type="http://schemas.openxmlformats.org/officeDocument/2006/relationships/hyperlink" Target="http://sadstroy35.com/plants/petuniya-ampelnaya-fanfar-belo-zhyoltaya/" TargetMode="External" /><Relationship Id="rId153" Type="http://schemas.openxmlformats.org/officeDocument/2006/relationships/hyperlink" Target="http://sadstroy35.com/plants/petuniya-gibridnaya-ampelnaya-surfiniya-hot-pink-rozovaya-s-temnym-glazkom/" TargetMode="External" /><Relationship Id="rId154" Type="http://schemas.openxmlformats.org/officeDocument/2006/relationships/hyperlink" Target="http://sadstroy35.com/plants/petuniya-gibridnaya-ampelnaya-surfiniya-golubaya/" TargetMode="External" /><Relationship Id="rId155" Type="http://schemas.openxmlformats.org/officeDocument/2006/relationships/hyperlink" Target="http://sadstroy35.com/plants/petuniya-ampelnaya-surfiniya-purpurnaya/" TargetMode="External" /><Relationship Id="rId156" Type="http://schemas.openxmlformats.org/officeDocument/2006/relationships/hyperlink" Target="http://sadstroy35.com/plants/petuniya-ampelnaya-surfiniya-sv-rozovaya-s-temnymi-prozhilkami/" TargetMode="External" /><Relationship Id="rId157" Type="http://schemas.openxmlformats.org/officeDocument/2006/relationships/hyperlink" Target="http://sadstroy35.com/plants/petuniya-ampelnaya-surfiniya-sinyaya/" TargetMode="External" /><Relationship Id="rId158" Type="http://schemas.openxmlformats.org/officeDocument/2006/relationships/hyperlink" Target="http://sadstroy35.com/plants/petuniya-gibridnaya-ampelnaya-surfiniya-t-krasnaya/" TargetMode="External" /><Relationship Id="rId159" Type="http://schemas.openxmlformats.org/officeDocument/2006/relationships/hyperlink" Target="http://sadstroy35.com/plants/fuksiya-gibridnaya-ampelnaya-mahrovaya-bajsentenial-krasno-oranzhevaya/" TargetMode="External" /><Relationship Id="rId160" Type="http://schemas.openxmlformats.org/officeDocument/2006/relationships/hyperlink" Target="http://sadstroy35.com/plants/fuksiya-gibridnaya-ampelnaya-mahrovaya-blu-andzhel-belo-sinyaya/" TargetMode="External" /><Relationship Id="rId161" Type="http://schemas.openxmlformats.org/officeDocument/2006/relationships/hyperlink" Target="http://sadstroy35.com/plants/fuksiya-gibridnaya-ampelnaya-mahrovaya-vajt-king-belaya/" TargetMode="External" /><Relationship Id="rId162" Type="http://schemas.openxmlformats.org/officeDocument/2006/relationships/hyperlink" Target="http://sadstroy35.com/plants/fuksiya-gibridnaya-ampelnaya-mahrovaya-dark-ajz-krasno-sinyaya/" TargetMode="External" /><Relationship Id="rId163" Type="http://schemas.openxmlformats.org/officeDocument/2006/relationships/hyperlink" Target="http://sadstroy35.com/plants/fuksiya-gibridnaya-ampelnaya-mahrovaya-el-kamino-belo-rozovaya/" TargetMode="External" /><Relationship Id="rId164" Type="http://schemas.openxmlformats.org/officeDocument/2006/relationships/hyperlink" Target="http://sadstroy35.com/plants/fuksiya-blestyashhaya-gardenmajster-bonshtedt-krasnaya/" TargetMode="External" /><Relationship Id="rId165" Type="http://schemas.openxmlformats.org/officeDocument/2006/relationships/hyperlink" Target="http://sadstroy35.com/plants/primula-obyknovennaya-grandissima-alaya/" TargetMode="External" /><Relationship Id="rId166" Type="http://schemas.openxmlformats.org/officeDocument/2006/relationships/hyperlink" Target="http://sadstroy35.com/plants/primula-obyknovennaya-grandissima-belaya/" TargetMode="External" /><Relationship Id="rId167" Type="http://schemas.openxmlformats.org/officeDocument/2006/relationships/hyperlink" Target="http://sadstroy35.com/plants/primula-obyknovennaya-grandissima-zheltaya/" TargetMode="External" /><Relationship Id="rId168" Type="http://schemas.openxmlformats.org/officeDocument/2006/relationships/hyperlink" Target="http://sadstroy35.com/plants/primula-obyknovennaya-grandissima-rozovaya/" TargetMode="External" /><Relationship Id="rId169" Type="http://schemas.openxmlformats.org/officeDocument/2006/relationships/hyperlink" Target="http://sadstroy35.com/plants/primula-obyknovennaya-grandissima-sinyaya/" TargetMode="External" /><Relationship Id="rId170" Type="http://schemas.openxmlformats.org/officeDocument/2006/relationships/hyperlink" Target="http://sadstroy35.com/plants/primula-obyknovennaya-pioner-oranzhevaya/" TargetMode="External" /><Relationship Id="rId171" Type="http://schemas.openxmlformats.org/officeDocument/2006/relationships/hyperlink" Target="http://sadstroy35.com/plants/primula-obyknovennaya-pioner-purpurnaya/" TargetMode="External" /><Relationship Id="rId172" Type="http://schemas.openxmlformats.org/officeDocument/2006/relationships/hyperlink" Target="http://sadstroy35.com/plants/ageratum-meksikanskij-aloha-belyj/" TargetMode="External" /><Relationship Id="rId173" Type="http://schemas.openxmlformats.org/officeDocument/2006/relationships/hyperlink" Target="http://sadstroy35.com/plants/astra-odnoletnyaya-klassik-smes/" TargetMode="External" /><Relationship Id="rId174" Type="http://schemas.openxmlformats.org/officeDocument/2006/relationships/hyperlink" Target="http://sadstroy35.com/plants/astra-odnoletnyaya-ledi-koral-smes/" TargetMode="External" /><Relationship Id="rId175" Type="http://schemas.openxmlformats.org/officeDocument/2006/relationships/hyperlink" Target="http://sadstroy35.com/plants/viola-vittroka-mahrovaya-frizl-sizl-smes/" TargetMode="External" /><Relationship Id="rId176" Type="http://schemas.openxmlformats.org/officeDocument/2006/relationships/hyperlink" Target="http://sadstroy35.com/plants/viola-vittroka-matritsa-limonnaya/" TargetMode="External" /><Relationship Id="rId177" Type="http://schemas.openxmlformats.org/officeDocument/2006/relationships/hyperlink" Target="http://sadstroy35.com/plants/viola-vittroka-matritsa-oushen-sine-golubaya/" TargetMode="External" /><Relationship Id="rId178" Type="http://schemas.openxmlformats.org/officeDocument/2006/relationships/hyperlink" Target="http://sadstroy35.com/plants/ovsyanitsa-sizaya/" TargetMode="External" /><Relationship Id="rId179" Type="http://schemas.openxmlformats.org/officeDocument/2006/relationships/hyperlink" Target="http://sadstroy35.com/plants/petuniya-gibridnaya-krupnotsvetkovaya-bravo-slivovaya/" TargetMode="External" /><Relationship Id="rId180" Type="http://schemas.openxmlformats.org/officeDocument/2006/relationships/hyperlink" Target="http://sadstroy35.com/plants/petuniya-gibridnaya-krupnotsvetkovaya-limbo-smes/" TargetMode="External" /><Relationship Id="rId181" Type="http://schemas.openxmlformats.org/officeDocument/2006/relationships/hyperlink" Target="http://sadstroy35.com/plants/petuniya-gibridnaya-krupnotsvetkovaya-mahrovaya-dvojnoj-kaskad-sv-sirenevaya-2/" TargetMode="External" /><Relationship Id="rId182" Type="http://schemas.openxmlformats.org/officeDocument/2006/relationships/hyperlink" Target="http://sadstroy35.com/plants/bakopa-gulliver-sinyaya/" TargetMode="External" /><Relationship Id="rId183" Type="http://schemas.openxmlformats.org/officeDocument/2006/relationships/hyperlink" Target="http://sadstroy35.com/plants/begoniya-klubnevaya-mahrovaya-nonstop-krasno-zheltaya/" TargetMode="External" /><Relationship Id="rId184" Type="http://schemas.openxmlformats.org/officeDocument/2006/relationships/hyperlink" Target="http://sadstroy35.com/plants/begoniya-klubnevaya-mahrovaya-nonstop-zhyolto-oranzhevaya/" TargetMode="External" /><Relationship Id="rId185" Type="http://schemas.openxmlformats.org/officeDocument/2006/relationships/hyperlink" Target="http://sadstroy35.com/plants/verbena-samira-smes/" TargetMode="External" /><Relationship Id="rId186" Type="http://schemas.openxmlformats.org/officeDocument/2006/relationships/hyperlink" Target="http://sadstroy35.com/plants/verbena-gibridnaya-ampelnaya-empress-san-belaya/" TargetMode="External" /><Relationship Id="rId187" Type="http://schemas.openxmlformats.org/officeDocument/2006/relationships/hyperlink" Target="http://sadstroy35.com/plants/georgina-kulturnaya-xxl-smes/" TargetMode="External" /><Relationship Id="rId188" Type="http://schemas.openxmlformats.org/officeDocument/2006/relationships/hyperlink" Target="http://sadstroy35.com/plants/georgina-kulturnaya-labella-medio-t-krasnaya/" TargetMode="External" /><Relationship Id="rId189" Type="http://schemas.openxmlformats.org/officeDocument/2006/relationships/hyperlink" Target="http://sadstroy35.com/plants/georgina-kulturnaya-labella-medio-fan-belo-zheltaya/" TargetMode="External" /><Relationship Id="rId190" Type="http://schemas.openxmlformats.org/officeDocument/2006/relationships/hyperlink" Target="http://sadstroy35.com/plants/georgina-kulturnaya-labella-medio-fan-belo-krasnaya/" TargetMode="External" /><Relationship Id="rId191" Type="http://schemas.openxmlformats.org/officeDocument/2006/relationships/hyperlink" Target="http://sadstroy35.com/plants/georgina-kulturnaya-labella-medio-fan-belo-rozovaya/" TargetMode="External" /><Relationship Id="rId192" Type="http://schemas.openxmlformats.org/officeDocument/2006/relationships/hyperlink" Target="http://sadstroy35.com/plants/georgina-kulturnaya-labella-medio-fan-oranzhevo-zheltaya/" TargetMode="External" /><Relationship Id="rId193" Type="http://schemas.openxmlformats.org/officeDocument/2006/relationships/hyperlink" Target="http://sadstroy35.com/plants/kalibrahoa-gibridnaya-aloha-kona-zhelto-oranzhevaya/" TargetMode="External" /><Relationship Id="rId194" Type="http://schemas.openxmlformats.org/officeDocument/2006/relationships/hyperlink" Target="http://sadstroy35.com/plants/kalibrahoa-mahrovaya-aloha-lavandovaya/" TargetMode="External" /><Relationship Id="rId195" Type="http://schemas.openxmlformats.org/officeDocument/2006/relationships/hyperlink" Target="http://sadstroy35.com/plants/kalibrahoa-gibridnaya-mahrovaya-mini-fejmos-neo-krasno-oranzhevaya/" TargetMode="External" /><Relationship Id="rId196" Type="http://schemas.openxmlformats.org/officeDocument/2006/relationships/hyperlink" Target="http://sadstroy35.com/plants/kalibrahoa-gibridnaya-mahrovaya-mini-fejmos-neo-sinyaya/" TargetMode="External" /><Relationship Id="rId197" Type="http://schemas.openxmlformats.org/officeDocument/2006/relationships/hyperlink" Target="http://sadstroy35.com/plants/kalibrahoa-hameleon-zhelto-oranzhevo-rozovaya/" TargetMode="External" /><Relationship Id="rId198" Type="http://schemas.openxmlformats.org/officeDocument/2006/relationships/hyperlink" Target="http://sadstroy35.com/plants/kapusta-dekorativnaya-pikok-belaya/" TargetMode="External" /><Relationship Id="rId199" Type="http://schemas.openxmlformats.org/officeDocument/2006/relationships/hyperlink" Target="http://sadstroy35.com/plants/kapusta-dekorativnaya-pikok-krasnaya/" TargetMode="External" /><Relationship Id="rId200" Type="http://schemas.openxmlformats.org/officeDocument/2006/relationships/hyperlink" Target="http://sadstroy35.com/plants/koleus-blyumei-znahar-krasnyj/" TargetMode="External" /><Relationship Id="rId201" Type="http://schemas.openxmlformats.org/officeDocument/2006/relationships/hyperlink" Target="http://sadstroy35.com/plants/osteospermum-eklona-3d-smes/" TargetMode="External" /><Relationship Id="rId202" Type="http://schemas.openxmlformats.org/officeDocument/2006/relationships/hyperlink" Target="http://sadstroy35.com/plants/osteospermum-eklona-flaver-paver-smes/" TargetMode="External" /><Relationship Id="rId203" Type="http://schemas.openxmlformats.org/officeDocument/2006/relationships/hyperlink" Target="http://sadstroy35.com/plants/osteospermum-eklona-sanni-smes/" TargetMode="External" /><Relationship Id="rId204" Type="http://schemas.openxmlformats.org/officeDocument/2006/relationships/hyperlink" Target="http://sadstroy35.com/plants/pelargoniya-zonalnaya-savanna-belaya/" TargetMode="External" /><Relationship Id="rId205" Type="http://schemas.openxmlformats.org/officeDocument/2006/relationships/hyperlink" Target="http://sadstroy35.com/plants/pelargoniya-zonalnaya-savanna-lavandovaya/" TargetMode="External" /><Relationship Id="rId206" Type="http://schemas.openxmlformats.org/officeDocument/2006/relationships/hyperlink" Target="http://sadstroy35.com/plants/pelargoniya-zonalnaya-toskana-sv-rozovaya-s-krasnym-glazkom/" TargetMode="External" /><Relationship Id="rId207" Type="http://schemas.openxmlformats.org/officeDocument/2006/relationships/hyperlink" Target="http://sadstroy35.com/plants/pelargoniya-zonalnaya-toskana-smes/" TargetMode="External" /><Relationship Id="rId208" Type="http://schemas.openxmlformats.org/officeDocument/2006/relationships/hyperlink" Target="http://sadstroy35.com/plants/pelargoniya-zonalnaya-pestrolistnaya-toskana-kontrast-krasnaya/" TargetMode="External" /><Relationship Id="rId209" Type="http://schemas.openxmlformats.org/officeDocument/2006/relationships/hyperlink" Target="http://sadstroy35.com/plants/pelargoniya-zonalnaya-pestrolistnaya-toskana-missis-pollok-krasnaya/" TargetMode="External" /><Relationship Id="rId210" Type="http://schemas.openxmlformats.org/officeDocument/2006/relationships/hyperlink" Target="http://sadstroy35.com/plants/pelargoniya-zonalnaya-pestrolistnaya-toskana-madam-salleron-sirenevo-rozovaya/" TargetMode="External" /><Relationship Id="rId211" Type="http://schemas.openxmlformats.org/officeDocument/2006/relationships/hyperlink" Target="http://sadstroy35.com/plants/pelargoniya-zonalnaya-mahrovaya-toskana-sv-lososevaya/" TargetMode="External" /><Relationship Id="rId212" Type="http://schemas.openxmlformats.org/officeDocument/2006/relationships/hyperlink" Target="http://sadstroy35.com/plants/pelargoniya-korolevskaya-elegans-adel-bordovaya-s-beloj-kajmoj/" TargetMode="External" /><Relationship Id="rId213" Type="http://schemas.openxmlformats.org/officeDocument/2006/relationships/hyperlink" Target="http://sadstroy35.com/plants/pelargoniya-korolevskaya-elegans-bravo-malinovo-belaya/" TargetMode="External" /><Relationship Id="rId214" Type="http://schemas.openxmlformats.org/officeDocument/2006/relationships/hyperlink" Target="http://sadstroy35.com/plants/pelargoniya-korolevskaya-elegans-david-sv-rozovaya/" TargetMode="External" /><Relationship Id="rId215" Type="http://schemas.openxmlformats.org/officeDocument/2006/relationships/hyperlink" Target="http://sadstroy35.com/plants/pelargoniya-korolevskaya-elegans-imperial-t-fioletovaya-s-beloj-kajmoj/" TargetMode="External" /><Relationship Id="rId216" Type="http://schemas.openxmlformats.org/officeDocument/2006/relationships/hyperlink" Target="http://sadstroy35.com/plants/pelargoniya-korolevskaya-elegans-patritsiya-fioletovo-belaya/" TargetMode="External" /><Relationship Id="rId217" Type="http://schemas.openxmlformats.org/officeDocument/2006/relationships/hyperlink" Target="http://sadstroy35.com/plants/pelargoniya-korolevskaya-elegans-pauline-rozovaya-s-beloj-kajmoj/" TargetMode="External" /><Relationship Id="rId218" Type="http://schemas.openxmlformats.org/officeDocument/2006/relationships/hyperlink" Target="http://sadstroy35.com/plants/pelargoniya-korolevskaya-elegans-purpur-madzhesti-rozovo-bordovaya/" TargetMode="External" /><Relationship Id="rId219" Type="http://schemas.openxmlformats.org/officeDocument/2006/relationships/hyperlink" Target="http://sadstroy35.com/plants/pelargoniya-korolevskaya-elegans-royalti-vajt/" TargetMode="External" /><Relationship Id="rId220" Type="http://schemas.openxmlformats.org/officeDocument/2006/relationships/hyperlink" Target="http://sadstroy35.com/plants/pelargoniya-korolevskaya-elegans-smes/" TargetMode="External" /><Relationship Id="rId221" Type="http://schemas.openxmlformats.org/officeDocument/2006/relationships/hyperlink" Target="http://sadstroy35.com/plants/pelargoniya-korolevskaya-elegans-toni-sv-rozovo-malinovaya/" TargetMode="External" /><Relationship Id="rId222" Type="http://schemas.openxmlformats.org/officeDocument/2006/relationships/hyperlink" Target="http://sadstroy35.com/plants/pelargoniya-korolevskaya-elegans-femke-t-rozovaya/" TargetMode="External" /><Relationship Id="rId223" Type="http://schemas.openxmlformats.org/officeDocument/2006/relationships/hyperlink" Target="http://sadstroy35.com/plants/pelargoniya-korolevskaya-elegans-frensis-krasno-belaya/" TargetMode="External" /><Relationship Id="rId224" Type="http://schemas.openxmlformats.org/officeDocument/2006/relationships/hyperlink" Target="http://sadstroy35.com/plants/petuniya-ampelnaya-kaskadis-fioletovo-purpurnaya-zvezda/" TargetMode="External" /><Relationship Id="rId225" Type="http://schemas.openxmlformats.org/officeDocument/2006/relationships/hyperlink" Target="http://sadstroy35.com/plants/petuniya-ampelnaya-krezituniya-belo-malinovaya-s-zheltoj-seredinoj/" TargetMode="External" /><Relationship Id="rId226" Type="http://schemas.openxmlformats.org/officeDocument/2006/relationships/hyperlink" Target="http://sadstroy35.com/plants/petuniya-ampelnaya-potuniya-krasnaya/" TargetMode="External" /><Relationship Id="rId227" Type="http://schemas.openxmlformats.org/officeDocument/2006/relationships/hyperlink" Target="http://sadstroy35.com/plants/petuniya-ampelnaya-potuniya-smes/" TargetMode="External" /><Relationship Id="rId228" Type="http://schemas.openxmlformats.org/officeDocument/2006/relationships/hyperlink" Target="http://sadstroy35.com/plants/petuniya-ampelnaya-svituniya-belaya/" TargetMode="External" /><Relationship Id="rId229" Type="http://schemas.openxmlformats.org/officeDocument/2006/relationships/hyperlink" Target="http://sadstroy35.com/plants/petuniya-ampelnaya-svituniya-belo-purpurnaya/" TargetMode="External" /><Relationship Id="rId230" Type="http://schemas.openxmlformats.org/officeDocument/2006/relationships/hyperlink" Target="http://sadstroy35.com/plants/petuniya-ampelnaya-svituniya-bordovo-korallovaya/" TargetMode="External" /><Relationship Id="rId231" Type="http://schemas.openxmlformats.org/officeDocument/2006/relationships/hyperlink" Target="http://sadstroy35.com/plants/petuniya-ampelnaya-svituniya-zheltaya/" TargetMode="External" /><Relationship Id="rId232" Type="http://schemas.openxmlformats.org/officeDocument/2006/relationships/hyperlink" Target="http://sadstroy35.com/plants/petuniya-ampelnaya-svituniya-rozovaya/" TargetMode="External" /><Relationship Id="rId233" Type="http://schemas.openxmlformats.org/officeDocument/2006/relationships/hyperlink" Target="http://sadstroy35.com/plants/petuniya-ampelnaya-svituniya-sv-fioletovaya-zvezda/" TargetMode="External" /><Relationship Id="rId234" Type="http://schemas.openxmlformats.org/officeDocument/2006/relationships/hyperlink" Target="http://sadstroy35.com/plants/petuniya-ampelnaya-syurprajz-fioletovaya-s-zheltoj-kajmoj/" TargetMode="External" /><Relationship Id="rId235" Type="http://schemas.openxmlformats.org/officeDocument/2006/relationships/hyperlink" Target="http://sadstroy35.com/plants/petuniya-ampelnaya-syurprajz-rozovo-krasnaya-s-belymi-pyatnami/" TargetMode="External" /><Relationship Id="rId236" Type="http://schemas.openxmlformats.org/officeDocument/2006/relationships/hyperlink" Target="http://sadstroy35.com/plants/pethoa/" TargetMode="External" /><Relationship Id="rId237" Type="http://schemas.openxmlformats.org/officeDocument/2006/relationships/hyperlink" Target="http://sadstroy35.com/plants/plyushh-smes/" TargetMode="External" /><Relationship Id="rId238" Type="http://schemas.openxmlformats.org/officeDocument/2006/relationships/hyperlink" Target="http://sadstroy35.com/plants/fuksiya-bella-rozella/" TargetMode="External" /><Relationship Id="rId239" Type="http://schemas.openxmlformats.org/officeDocument/2006/relationships/hyperlink" Target="http://sadstroy35.com/plants/fuksiya-ampelnaya-mahrovaya-blekki-chyorno-krasnaya/" TargetMode="External" /><Relationship Id="rId240" Type="http://schemas.openxmlformats.org/officeDocument/2006/relationships/hyperlink" Target="http://sadstroy35.com/plants/fuksiya-ampelnaya-mahrovaya-kvazar-belo-sirenevaya/" TargetMode="External" /><Relationship Id="rId241" Type="http://schemas.openxmlformats.org/officeDocument/2006/relationships/hyperlink" Target="http://sadstroy35.com/plants/fuksiya-millenium/" TargetMode="External" /><Relationship Id="rId242" Type="http://schemas.openxmlformats.org/officeDocument/2006/relationships/hyperlink" Target="http://sadstroy35.com/plants/fuksiya-garri-grej/" TargetMode="External" /><Relationship Id="rId243" Type="http://schemas.openxmlformats.org/officeDocument/2006/relationships/hyperlink" Target="http://sadstroy35.com/plants/fuksiya-kustovaya-hajdi-enn-rozovo-golubaya/" TargetMode="External" /><Relationship Id="rId244" Type="http://schemas.openxmlformats.org/officeDocument/2006/relationships/hyperlink" Target="http://sadstroy35.com/plants/zemlyanika-lesnaya-ali-baba-krasnaya/" TargetMode="External" /><Relationship Id="rId245" Type="http://schemas.openxmlformats.org/officeDocument/2006/relationships/hyperlink" Target="http://sadstroy35.com/plants/zemlyanika-lesnaya-baron-solemaher-krasnaya/" TargetMode="External" /><Relationship Id="rId246" Type="http://schemas.openxmlformats.org/officeDocument/2006/relationships/hyperlink" Target="http://sadstroy35.com/plants/zemlyanika-lesnaya-minonet-krasnaya/" TargetMode="External" /><Relationship Id="rId247" Type="http://schemas.openxmlformats.org/officeDocument/2006/relationships/hyperlink" Target="http://sadstroy35.com/plants/zemlyanika-lesnaya-regina-krasnaya/" TargetMode="External" /><Relationship Id="rId248" Type="http://schemas.openxmlformats.org/officeDocument/2006/relationships/hyperlink" Target="http://sadstroy35.com/plants/primula-obyknovennaya-mahrovaya-rozella-smes/" TargetMode="External" /><Relationship Id="rId249" Type="http://schemas.openxmlformats.org/officeDocument/2006/relationships/hyperlink" Target="http://sadstroy35.com/plants/verbena-vanessa-koi/" TargetMode="External" /><Relationship Id="rId2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9"/>
  <sheetViews>
    <sheetView showGridLines="0" tabSelected="1" zoomScaleSheetLayoutView="100" zoomScalePageLayoutView="0" workbookViewId="0" topLeftCell="A4">
      <selection activeCell="A10" sqref="A10:Q10"/>
    </sheetView>
  </sheetViews>
  <sheetFormatPr defaultColWidth="9.00390625" defaultRowHeight="12.75"/>
  <cols>
    <col min="1" max="1" width="3.875" style="21" customWidth="1"/>
    <col min="2" max="2" width="15.375" style="21" customWidth="1"/>
    <col min="3" max="3" width="45.75390625" style="3" customWidth="1"/>
    <col min="4" max="4" width="5.875" style="3" customWidth="1"/>
    <col min="5" max="5" width="6.375" style="3" customWidth="1"/>
    <col min="6" max="6" width="5.75390625" style="3" bestFit="1" customWidth="1"/>
    <col min="7" max="12" width="5.375" style="3" customWidth="1"/>
    <col min="13" max="13" width="5.75390625" style="3" bestFit="1" customWidth="1"/>
    <col min="14" max="15" width="7.625" style="3" customWidth="1"/>
    <col min="16" max="16" width="7.75390625" style="3" customWidth="1"/>
    <col min="17" max="17" width="10.00390625" style="3" customWidth="1"/>
    <col min="18" max="107" width="9.125" style="3" customWidth="1"/>
  </cols>
  <sheetData>
    <row r="1" spans="1:17" ht="19.5" customHeight="1">
      <c r="A1" s="22" t="s">
        <v>21</v>
      </c>
      <c r="B1" s="1"/>
      <c r="C1" s="24" t="s">
        <v>0</v>
      </c>
      <c r="D1" s="1"/>
      <c r="E1" s="1"/>
      <c r="F1" s="2"/>
      <c r="G1" s="1"/>
      <c r="H1" s="2"/>
      <c r="I1" s="1"/>
      <c r="J1" s="2" t="s">
        <v>24</v>
      </c>
      <c r="K1" s="1"/>
      <c r="L1" s="1"/>
      <c r="M1" s="1"/>
      <c r="N1" s="1"/>
      <c r="O1" s="1"/>
      <c r="P1" s="1"/>
      <c r="Q1" s="1"/>
    </row>
    <row r="2" spans="1:17" ht="15.75" customHeight="1">
      <c r="A2" s="22" t="s">
        <v>22</v>
      </c>
      <c r="B2" s="4"/>
      <c r="C2" s="25" t="s">
        <v>70</v>
      </c>
      <c r="D2" s="4"/>
      <c r="E2" s="4"/>
      <c r="F2" s="5"/>
      <c r="G2" s="4"/>
      <c r="H2" s="5"/>
      <c r="I2" s="4"/>
      <c r="J2" s="5" t="s">
        <v>25</v>
      </c>
      <c r="K2" s="4"/>
      <c r="L2" s="4"/>
      <c r="M2" s="4"/>
      <c r="N2" s="4"/>
      <c r="O2" s="4"/>
      <c r="P2" s="4"/>
      <c r="Q2" s="4"/>
    </row>
    <row r="3" spans="1:17" ht="15.75" customHeight="1">
      <c r="A3" s="22" t="s">
        <v>23</v>
      </c>
      <c r="B3" s="4"/>
      <c r="C3" s="26" t="s">
        <v>1</v>
      </c>
      <c r="D3" s="4"/>
      <c r="E3" s="4"/>
      <c r="F3" s="5"/>
      <c r="G3" s="4"/>
      <c r="H3" s="5"/>
      <c r="I3" s="4"/>
      <c r="J3" s="55" t="s">
        <v>212</v>
      </c>
      <c r="K3" s="4"/>
      <c r="L3" s="4"/>
      <c r="M3" s="4"/>
      <c r="N3" s="4"/>
      <c r="O3" s="4"/>
      <c r="P3" s="4"/>
      <c r="Q3" s="4"/>
    </row>
    <row r="4" spans="1:17" ht="7.5" customHeight="1">
      <c r="A4" s="6"/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5.25" customHeight="1">
      <c r="A5" s="5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09" ht="15" customHeight="1">
      <c r="A6" s="23"/>
      <c r="B6" s="166" t="s">
        <v>201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DD6" s="3"/>
      <c r="DE6" s="3"/>
    </row>
    <row r="7" spans="1:109" ht="14.25" customHeight="1">
      <c r="A7" s="167" t="s">
        <v>51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DD7" s="3"/>
      <c r="DE7" s="3"/>
    </row>
    <row r="8" spans="1:109" ht="26.25" customHeight="1">
      <c r="A8" s="167" t="s">
        <v>343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DD8" s="3"/>
      <c r="DE8" s="3"/>
    </row>
    <row r="9" spans="1:109" ht="26.25" customHeight="1">
      <c r="A9" s="167" t="s">
        <v>213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DD9" s="3"/>
      <c r="DE9" s="3"/>
    </row>
    <row r="10" spans="1:109" ht="17.25" customHeight="1">
      <c r="A10" s="162" t="s">
        <v>199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DD10" s="3"/>
      <c r="DE10" s="3"/>
    </row>
    <row r="11" spans="1:109" ht="50.25" customHeight="1">
      <c r="A11" s="168" t="s">
        <v>344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DD11" s="3"/>
      <c r="DE11" s="3"/>
    </row>
    <row r="12" spans="1:109" ht="18.75">
      <c r="A12" s="161" t="s">
        <v>116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DD12" s="3"/>
      <c r="DE12" s="3"/>
    </row>
    <row r="13" spans="1:109" ht="30.75" customHeight="1">
      <c r="A13" s="163" t="s">
        <v>202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DD13" s="3"/>
      <c r="DE13" s="3"/>
    </row>
    <row r="14" spans="1:109" ht="18" customHeight="1">
      <c r="A14" s="162" t="s">
        <v>214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DD14" s="3"/>
      <c r="DE14" s="3"/>
    </row>
    <row r="15" spans="1:109" ht="18" customHeight="1">
      <c r="A15" s="162" t="s">
        <v>215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DD15" s="3"/>
      <c r="DE15" s="3"/>
    </row>
    <row r="16" spans="1:109" ht="18" customHeight="1">
      <c r="A16" s="162" t="s">
        <v>198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DD16" s="3"/>
      <c r="DE16" s="3"/>
    </row>
    <row r="17" spans="1:109" ht="18" customHeight="1">
      <c r="A17" s="162" t="s">
        <v>200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DD17" s="3"/>
      <c r="DE17" s="3"/>
    </row>
    <row r="18" spans="1:109" ht="35.25" customHeight="1">
      <c r="A18" s="121" t="s">
        <v>204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DD18" s="3"/>
      <c r="DE18" s="3"/>
    </row>
    <row r="19" spans="1:109" ht="15" customHeight="1">
      <c r="A19" s="28"/>
      <c r="B19" s="175" t="s">
        <v>26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DD19" s="3"/>
      <c r="DE19" s="3"/>
    </row>
    <row r="20" spans="1:109" ht="30" customHeight="1">
      <c r="A20" s="176" t="s">
        <v>117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DD20" s="3"/>
      <c r="DE20" s="3"/>
    </row>
    <row r="21" spans="1:17" ht="6.75" customHeight="1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.75" customHeight="1">
      <c r="A22" s="8" t="s">
        <v>20</v>
      </c>
      <c r="B22" s="9"/>
      <c r="C22" s="158"/>
      <c r="D22" s="158"/>
      <c r="E22" s="158"/>
      <c r="F22" s="158"/>
      <c r="G22" s="158"/>
      <c r="H22" s="158"/>
      <c r="I22" s="4"/>
      <c r="J22" s="4"/>
      <c r="K22" s="4"/>
      <c r="L22" s="4"/>
      <c r="M22" s="4"/>
      <c r="N22" s="4"/>
      <c r="O22" s="4"/>
      <c r="P22" s="4"/>
      <c r="Q22" s="4"/>
    </row>
    <row r="23" spans="1:17" ht="12.75" customHeight="1">
      <c r="A23" s="8" t="s">
        <v>2</v>
      </c>
      <c r="B23" s="9"/>
      <c r="C23" s="158"/>
      <c r="D23" s="158"/>
      <c r="E23" s="158"/>
      <c r="F23" s="158"/>
      <c r="G23" s="158"/>
      <c r="H23" s="158"/>
      <c r="I23" s="4"/>
      <c r="J23" s="4"/>
      <c r="K23" s="4"/>
      <c r="L23" s="4"/>
      <c r="M23" s="4"/>
      <c r="N23" s="10"/>
      <c r="O23" s="10" t="s">
        <v>3</v>
      </c>
      <c r="P23" s="11" t="s">
        <v>4</v>
      </c>
      <c r="Q23" s="12">
        <f>SUM(P56:P329)</f>
        <v>0</v>
      </c>
    </row>
    <row r="24" spans="1:17" ht="12.75" customHeight="1">
      <c r="A24" s="8" t="s">
        <v>5</v>
      </c>
      <c r="B24" s="9"/>
      <c r="C24" s="158"/>
      <c r="D24" s="158"/>
      <c r="E24" s="158"/>
      <c r="F24" s="158"/>
      <c r="G24" s="158"/>
      <c r="H24" s="158"/>
      <c r="I24" s="4"/>
      <c r="J24" s="4"/>
      <c r="K24" s="4"/>
      <c r="L24" s="4"/>
      <c r="M24" s="4"/>
      <c r="N24" s="10"/>
      <c r="O24" s="10" t="s">
        <v>6</v>
      </c>
      <c r="P24" s="11" t="s">
        <v>7</v>
      </c>
      <c r="Q24" s="40">
        <f>SUM(Q33:Q329)</f>
        <v>0</v>
      </c>
    </row>
    <row r="25" spans="1:17" ht="12.75" customHeight="1">
      <c r="A25" s="8" t="s">
        <v>8</v>
      </c>
      <c r="B25" s="9"/>
      <c r="C25" s="158"/>
      <c r="D25" s="158"/>
      <c r="E25" s="158"/>
      <c r="F25" s="158"/>
      <c r="G25" s="158"/>
      <c r="H25" s="158"/>
      <c r="I25" s="7"/>
      <c r="J25" s="7"/>
      <c r="K25" s="7"/>
      <c r="L25" s="7"/>
      <c r="M25" s="7"/>
      <c r="N25" s="10"/>
      <c r="O25" s="10" t="s">
        <v>9</v>
      </c>
      <c r="P25" s="11" t="s">
        <v>10</v>
      </c>
      <c r="Q25" s="36"/>
    </row>
    <row r="26" spans="1:17" ht="12.75" customHeight="1">
      <c r="A26" s="8" t="s">
        <v>11</v>
      </c>
      <c r="B26" s="9"/>
      <c r="C26" s="158"/>
      <c r="D26" s="158"/>
      <c r="E26" s="158"/>
      <c r="F26" s="158"/>
      <c r="G26" s="158"/>
      <c r="H26" s="158"/>
      <c r="I26" s="13"/>
      <c r="J26" s="13"/>
      <c r="K26" s="13"/>
      <c r="L26" s="13"/>
      <c r="M26" s="13"/>
      <c r="N26" s="10"/>
      <c r="O26" s="10" t="s">
        <v>12</v>
      </c>
      <c r="P26" s="11" t="s">
        <v>7</v>
      </c>
      <c r="Q26" s="40">
        <f>Q24-(Q24/100*Q25)</f>
        <v>0</v>
      </c>
    </row>
    <row r="27" spans="1:161" s="15" customFormat="1" ht="12.75" customHeight="1">
      <c r="A27" s="8" t="s">
        <v>13</v>
      </c>
      <c r="B27" s="9"/>
      <c r="C27" s="158"/>
      <c r="D27" s="158"/>
      <c r="E27" s="158"/>
      <c r="F27" s="158"/>
      <c r="G27" s="158"/>
      <c r="H27" s="158"/>
      <c r="I27" s="14"/>
      <c r="J27" s="14"/>
      <c r="K27" s="14"/>
      <c r="L27" s="14"/>
      <c r="M27" s="14"/>
      <c r="N27" s="14"/>
      <c r="O27" s="14"/>
      <c r="P27" s="14"/>
      <c r="Q27" s="14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spans="1:161" s="15" customFormat="1" ht="6.75" customHeight="1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  <c r="O28" s="19"/>
      <c r="P28" s="19"/>
      <c r="Q28" s="19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</row>
    <row r="29" spans="1:17" ht="33.75" customHeight="1">
      <c r="A29" s="177" t="s">
        <v>14</v>
      </c>
      <c r="B29" s="171" t="s">
        <v>15</v>
      </c>
      <c r="C29" s="172"/>
      <c r="D29" s="169" t="s">
        <v>119</v>
      </c>
      <c r="E29" s="159" t="s">
        <v>45</v>
      </c>
      <c r="F29" s="184" t="s">
        <v>46</v>
      </c>
      <c r="G29" s="185"/>
      <c r="H29" s="185"/>
      <c r="I29" s="185"/>
      <c r="J29" s="185"/>
      <c r="K29" s="185"/>
      <c r="L29" s="185"/>
      <c r="M29" s="186"/>
      <c r="N29" s="180" t="s">
        <v>16</v>
      </c>
      <c r="O29" s="181"/>
      <c r="P29" s="181"/>
      <c r="Q29" s="182"/>
    </row>
    <row r="30" spans="1:17" ht="36">
      <c r="A30" s="178"/>
      <c r="B30" s="173"/>
      <c r="C30" s="174"/>
      <c r="D30" s="170"/>
      <c r="E30" s="160"/>
      <c r="F30" s="30">
        <v>5</v>
      </c>
      <c r="G30" s="30">
        <v>10</v>
      </c>
      <c r="H30" s="30">
        <v>15</v>
      </c>
      <c r="I30" s="30">
        <v>20</v>
      </c>
      <c r="J30" s="31">
        <v>25</v>
      </c>
      <c r="K30" s="31">
        <v>30</v>
      </c>
      <c r="L30" s="31">
        <v>35</v>
      </c>
      <c r="M30" s="31">
        <v>40</v>
      </c>
      <c r="N30" s="34" t="s">
        <v>17</v>
      </c>
      <c r="O30" s="27" t="s">
        <v>120</v>
      </c>
      <c r="P30" s="27" t="s">
        <v>18</v>
      </c>
      <c r="Q30" s="27" t="s">
        <v>19</v>
      </c>
    </row>
    <row r="31" spans="1:17" ht="12.75">
      <c r="A31" s="47">
        <v>1</v>
      </c>
      <c r="B31" s="187">
        <v>2</v>
      </c>
      <c r="C31" s="188"/>
      <c r="D31" s="47"/>
      <c r="E31" s="47">
        <v>5</v>
      </c>
      <c r="F31" s="47">
        <v>6</v>
      </c>
      <c r="G31" s="47">
        <v>7</v>
      </c>
      <c r="H31" s="47">
        <v>8</v>
      </c>
      <c r="I31" s="47">
        <v>9</v>
      </c>
      <c r="J31" s="47">
        <v>10</v>
      </c>
      <c r="K31" s="47">
        <v>11</v>
      </c>
      <c r="L31" s="47">
        <v>12</v>
      </c>
      <c r="M31" s="47">
        <v>13</v>
      </c>
      <c r="N31" s="48">
        <v>14</v>
      </c>
      <c r="O31" s="49">
        <v>15</v>
      </c>
      <c r="P31" s="49">
        <v>15</v>
      </c>
      <c r="Q31" s="49">
        <v>16</v>
      </c>
    </row>
    <row r="32" spans="1:161" s="3" customFormat="1" ht="9.75" customHeight="1" thickBo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38"/>
      <c r="O32" s="39"/>
      <c r="P32" s="39"/>
      <c r="Q32" s="39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</row>
    <row r="33" spans="1:17" ht="16.5" customHeight="1" thickBot="1">
      <c r="A33" s="50"/>
      <c r="B33" s="179" t="s">
        <v>71</v>
      </c>
      <c r="C33" s="179"/>
      <c r="D33" s="51"/>
      <c r="E33" s="52"/>
      <c r="F33" s="46"/>
      <c r="G33" s="29"/>
      <c r="H33" s="29"/>
      <c r="I33" s="29"/>
      <c r="J33" s="29"/>
      <c r="K33" s="29"/>
      <c r="L33" s="29"/>
      <c r="M33" s="29"/>
      <c r="N33" s="35"/>
      <c r="O33" s="32"/>
      <c r="P33" s="32"/>
      <c r="Q33" s="33"/>
    </row>
    <row r="34" spans="1:17" ht="18.75" customHeight="1">
      <c r="A34" s="61"/>
      <c r="B34" s="164" t="s">
        <v>184</v>
      </c>
      <c r="C34" s="165"/>
      <c r="D34" s="58"/>
      <c r="E34" s="73"/>
      <c r="F34" s="41"/>
      <c r="G34" s="29"/>
      <c r="H34" s="29"/>
      <c r="I34" s="29"/>
      <c r="J34" s="29"/>
      <c r="K34" s="29"/>
      <c r="L34" s="29"/>
      <c r="M34" s="29"/>
      <c r="N34" s="35"/>
      <c r="O34" s="32"/>
      <c r="P34" s="32"/>
      <c r="Q34" s="33"/>
    </row>
    <row r="35" spans="1:17" ht="12.75" customHeight="1">
      <c r="A35" s="62">
        <v>1</v>
      </c>
      <c r="B35" s="139" t="s">
        <v>216</v>
      </c>
      <c r="C35" s="129"/>
      <c r="D35" s="53" t="s">
        <v>118</v>
      </c>
      <c r="E35" s="74">
        <v>25</v>
      </c>
      <c r="F35" s="43">
        <f>E35*0.95</f>
        <v>23.75</v>
      </c>
      <c r="G35" s="44">
        <f>E35*0.9</f>
        <v>22.5</v>
      </c>
      <c r="H35" s="44">
        <f>E35*0.85</f>
        <v>21.25</v>
      </c>
      <c r="I35" s="44">
        <f>E35*0.8</f>
        <v>20</v>
      </c>
      <c r="J35" s="44">
        <f>E35*0.75</f>
        <v>18.75</v>
      </c>
      <c r="K35" s="44">
        <f>E35*0.7</f>
        <v>17.5</v>
      </c>
      <c r="L35" s="44">
        <f>E35*0.65</f>
        <v>16.25</v>
      </c>
      <c r="M35" s="44">
        <f>E35*0.6</f>
        <v>15</v>
      </c>
      <c r="N35" s="35"/>
      <c r="O35" s="32">
        <v>64</v>
      </c>
      <c r="P35" s="32">
        <f>N35*O35</f>
        <v>0</v>
      </c>
      <c r="Q35" s="33">
        <f>E35*P35</f>
        <v>0</v>
      </c>
    </row>
    <row r="36" spans="1:17" ht="18.75" customHeight="1">
      <c r="A36" s="62">
        <f>A35+1</f>
        <v>2</v>
      </c>
      <c r="B36" s="139" t="s">
        <v>217</v>
      </c>
      <c r="C36" s="129"/>
      <c r="D36" s="53" t="s">
        <v>118</v>
      </c>
      <c r="E36" s="74">
        <v>25</v>
      </c>
      <c r="F36" s="43">
        <v>23.75</v>
      </c>
      <c r="G36" s="44">
        <v>22.5</v>
      </c>
      <c r="H36" s="44">
        <v>21.25</v>
      </c>
      <c r="I36" s="44">
        <v>20</v>
      </c>
      <c r="J36" s="44">
        <v>18.75</v>
      </c>
      <c r="K36" s="44">
        <v>17.5</v>
      </c>
      <c r="L36" s="44">
        <v>16.25</v>
      </c>
      <c r="M36" s="44">
        <v>15</v>
      </c>
      <c r="N36" s="35"/>
      <c r="O36" s="32">
        <v>64</v>
      </c>
      <c r="P36" s="32">
        <f aca="true" t="shared" si="0" ref="P36:P99">N36*O36</f>
        <v>0</v>
      </c>
      <c r="Q36" s="33">
        <f aca="true" t="shared" si="1" ref="Q36:Q99">E36*P36</f>
        <v>0</v>
      </c>
    </row>
    <row r="37" spans="1:17" ht="12.75" customHeight="1">
      <c r="A37" s="63"/>
      <c r="B37" s="151" t="s">
        <v>87</v>
      </c>
      <c r="C37" s="129"/>
      <c r="D37" s="57"/>
      <c r="E37" s="75"/>
      <c r="F37" s="43"/>
      <c r="G37" s="44"/>
      <c r="H37" s="44"/>
      <c r="I37" s="44"/>
      <c r="J37" s="44"/>
      <c r="K37" s="44"/>
      <c r="L37" s="44"/>
      <c r="M37" s="44"/>
      <c r="N37" s="35"/>
      <c r="O37" s="32"/>
      <c r="P37" s="32"/>
      <c r="Q37" s="33"/>
    </row>
    <row r="38" spans="1:17" ht="12.75" customHeight="1">
      <c r="A38" s="62">
        <f>A36+1</f>
        <v>3</v>
      </c>
      <c r="B38" s="183" t="s">
        <v>52</v>
      </c>
      <c r="C38" s="129"/>
      <c r="D38" s="54" t="s">
        <v>118</v>
      </c>
      <c r="E38" s="74">
        <v>23</v>
      </c>
      <c r="F38" s="43">
        <v>21.85</v>
      </c>
      <c r="G38" s="44">
        <v>20.7</v>
      </c>
      <c r="H38" s="44">
        <v>19.55</v>
      </c>
      <c r="I38" s="44">
        <v>18.4</v>
      </c>
      <c r="J38" s="44">
        <v>17.25</v>
      </c>
      <c r="K38" s="44">
        <v>16.1</v>
      </c>
      <c r="L38" s="44">
        <v>14.95</v>
      </c>
      <c r="M38" s="44">
        <v>13.8</v>
      </c>
      <c r="N38" s="35"/>
      <c r="O38" s="32">
        <v>64</v>
      </c>
      <c r="P38" s="32">
        <f t="shared" si="0"/>
        <v>0</v>
      </c>
      <c r="Q38" s="33">
        <f t="shared" si="1"/>
        <v>0</v>
      </c>
    </row>
    <row r="39" spans="1:17" ht="12.75" customHeight="1">
      <c r="A39" s="63">
        <f>A38+1</f>
        <v>4</v>
      </c>
      <c r="B39" s="130" t="s">
        <v>88</v>
      </c>
      <c r="C39" s="129"/>
      <c r="D39" s="53" t="s">
        <v>118</v>
      </c>
      <c r="E39" s="74">
        <v>23</v>
      </c>
      <c r="F39" s="43">
        <v>21.85</v>
      </c>
      <c r="G39" s="44">
        <v>20.7</v>
      </c>
      <c r="H39" s="44">
        <v>19.55</v>
      </c>
      <c r="I39" s="44">
        <v>18.4</v>
      </c>
      <c r="J39" s="44">
        <v>17.25</v>
      </c>
      <c r="K39" s="44">
        <v>16.1</v>
      </c>
      <c r="L39" s="44">
        <v>14.95</v>
      </c>
      <c r="M39" s="44">
        <v>13.8</v>
      </c>
      <c r="N39" s="35"/>
      <c r="O39" s="32">
        <v>64</v>
      </c>
      <c r="P39" s="32">
        <f t="shared" si="0"/>
        <v>0</v>
      </c>
      <c r="Q39" s="33">
        <f t="shared" si="1"/>
        <v>0</v>
      </c>
    </row>
    <row r="40" spans="1:17" ht="18.75" customHeight="1">
      <c r="A40" s="63">
        <f>A39+1</f>
        <v>5</v>
      </c>
      <c r="B40" s="130" t="s">
        <v>121</v>
      </c>
      <c r="C40" s="129"/>
      <c r="D40" s="53" t="s">
        <v>118</v>
      </c>
      <c r="E40" s="74">
        <v>23</v>
      </c>
      <c r="F40" s="43">
        <v>21.85</v>
      </c>
      <c r="G40" s="44">
        <v>20.7</v>
      </c>
      <c r="H40" s="44">
        <v>19.55</v>
      </c>
      <c r="I40" s="44">
        <v>18.4</v>
      </c>
      <c r="J40" s="44">
        <v>17.25</v>
      </c>
      <c r="K40" s="44">
        <v>16.1</v>
      </c>
      <c r="L40" s="44">
        <v>14.95</v>
      </c>
      <c r="M40" s="44">
        <v>13.8</v>
      </c>
      <c r="N40" s="35"/>
      <c r="O40" s="32">
        <v>64</v>
      </c>
      <c r="P40" s="32">
        <f t="shared" si="0"/>
        <v>0</v>
      </c>
      <c r="Q40" s="33">
        <f t="shared" si="1"/>
        <v>0</v>
      </c>
    </row>
    <row r="41" spans="1:17" ht="12.75" customHeight="1">
      <c r="A41" s="62"/>
      <c r="B41" s="152" t="s">
        <v>185</v>
      </c>
      <c r="C41" s="129"/>
      <c r="D41" s="57"/>
      <c r="E41" s="75"/>
      <c r="F41" s="42"/>
      <c r="G41" s="37"/>
      <c r="H41" s="37"/>
      <c r="I41" s="37"/>
      <c r="J41" s="37"/>
      <c r="K41" s="37"/>
      <c r="L41" s="37"/>
      <c r="M41" s="37"/>
      <c r="N41" s="35"/>
      <c r="O41" s="32"/>
      <c r="P41" s="32"/>
      <c r="Q41" s="33"/>
    </row>
    <row r="42" spans="1:17" ht="18.75" customHeight="1">
      <c r="A42" s="62">
        <f>A40+1</f>
        <v>6</v>
      </c>
      <c r="B42" s="157" t="s">
        <v>122</v>
      </c>
      <c r="C42" s="129"/>
      <c r="D42" s="53" t="s">
        <v>118</v>
      </c>
      <c r="E42" s="74">
        <v>25</v>
      </c>
      <c r="F42" s="43">
        <v>23.75</v>
      </c>
      <c r="G42" s="44">
        <v>22.5</v>
      </c>
      <c r="H42" s="44">
        <v>21.25</v>
      </c>
      <c r="I42" s="44">
        <v>20</v>
      </c>
      <c r="J42" s="44">
        <v>18.75</v>
      </c>
      <c r="K42" s="44">
        <v>17.5</v>
      </c>
      <c r="L42" s="44">
        <v>16.25</v>
      </c>
      <c r="M42" s="44">
        <v>15</v>
      </c>
      <c r="N42" s="35"/>
      <c r="O42" s="32">
        <v>64</v>
      </c>
      <c r="P42" s="32">
        <f t="shared" si="0"/>
        <v>0</v>
      </c>
      <c r="Q42" s="33">
        <f t="shared" si="1"/>
        <v>0</v>
      </c>
    </row>
    <row r="43" spans="1:17" ht="13.5" customHeight="1">
      <c r="A43" s="62"/>
      <c r="B43" s="152" t="s">
        <v>186</v>
      </c>
      <c r="C43" s="129"/>
      <c r="D43" s="57"/>
      <c r="E43" s="75"/>
      <c r="F43" s="43"/>
      <c r="G43" s="44"/>
      <c r="H43" s="44"/>
      <c r="I43" s="44"/>
      <c r="J43" s="44"/>
      <c r="K43" s="44"/>
      <c r="L43" s="44"/>
      <c r="M43" s="44"/>
      <c r="N43" s="35"/>
      <c r="O43" s="32"/>
      <c r="P43" s="32"/>
      <c r="Q43" s="33"/>
    </row>
    <row r="44" spans="1:17" ht="13.5" customHeight="1">
      <c r="A44" s="62">
        <f>A42+1</f>
        <v>7</v>
      </c>
      <c r="B44" s="130" t="s">
        <v>218</v>
      </c>
      <c r="C44" s="129"/>
      <c r="D44" s="53" t="s">
        <v>118</v>
      </c>
      <c r="E44" s="74">
        <v>23</v>
      </c>
      <c r="F44" s="43">
        <v>21.85</v>
      </c>
      <c r="G44" s="44">
        <v>20.7</v>
      </c>
      <c r="H44" s="44">
        <v>19.55</v>
      </c>
      <c r="I44" s="44">
        <v>18.4</v>
      </c>
      <c r="J44" s="44">
        <v>17.25</v>
      </c>
      <c r="K44" s="44">
        <v>16.1</v>
      </c>
      <c r="L44" s="44">
        <v>14.95</v>
      </c>
      <c r="M44" s="44">
        <v>13.8</v>
      </c>
      <c r="N44" s="35"/>
      <c r="O44" s="32">
        <v>64</v>
      </c>
      <c r="P44" s="32">
        <f t="shared" si="0"/>
        <v>0</v>
      </c>
      <c r="Q44" s="33">
        <f t="shared" si="1"/>
        <v>0</v>
      </c>
    </row>
    <row r="45" spans="1:17" ht="13.5" customHeight="1">
      <c r="A45" s="62">
        <f aca="true" t="shared" si="2" ref="A45:A50">A44+1</f>
        <v>8</v>
      </c>
      <c r="B45" s="130" t="s">
        <v>123</v>
      </c>
      <c r="C45" s="129"/>
      <c r="D45" s="53" t="s">
        <v>118</v>
      </c>
      <c r="E45" s="74">
        <v>23</v>
      </c>
      <c r="F45" s="43">
        <v>21.85</v>
      </c>
      <c r="G45" s="44">
        <v>20.7</v>
      </c>
      <c r="H45" s="44">
        <v>19.55</v>
      </c>
      <c r="I45" s="44">
        <v>18.4</v>
      </c>
      <c r="J45" s="44">
        <v>17.25</v>
      </c>
      <c r="K45" s="44">
        <v>16.1</v>
      </c>
      <c r="L45" s="44">
        <v>14.95</v>
      </c>
      <c r="M45" s="44">
        <v>13.8</v>
      </c>
      <c r="N45" s="35"/>
      <c r="O45" s="32">
        <v>64</v>
      </c>
      <c r="P45" s="32">
        <f t="shared" si="0"/>
        <v>0</v>
      </c>
      <c r="Q45" s="33">
        <f t="shared" si="1"/>
        <v>0</v>
      </c>
    </row>
    <row r="46" spans="1:17" ht="14.25" customHeight="1">
      <c r="A46" s="62">
        <f t="shared" si="2"/>
        <v>9</v>
      </c>
      <c r="B46" s="130" t="s">
        <v>124</v>
      </c>
      <c r="C46" s="129"/>
      <c r="D46" s="53" t="s">
        <v>118</v>
      </c>
      <c r="E46" s="74">
        <v>23</v>
      </c>
      <c r="F46" s="43">
        <v>21.85</v>
      </c>
      <c r="G46" s="44">
        <v>20.7</v>
      </c>
      <c r="H46" s="44">
        <v>19.55</v>
      </c>
      <c r="I46" s="44">
        <v>18.4</v>
      </c>
      <c r="J46" s="44">
        <v>17.25</v>
      </c>
      <c r="K46" s="44">
        <v>16.1</v>
      </c>
      <c r="L46" s="44">
        <v>14.95</v>
      </c>
      <c r="M46" s="44">
        <v>13.8</v>
      </c>
      <c r="N46" s="35"/>
      <c r="O46" s="32">
        <v>64</v>
      </c>
      <c r="P46" s="32">
        <f t="shared" si="0"/>
        <v>0</v>
      </c>
      <c r="Q46" s="33">
        <f t="shared" si="1"/>
        <v>0</v>
      </c>
    </row>
    <row r="47" spans="1:17" ht="12.75" customHeight="1">
      <c r="A47" s="62">
        <f t="shared" si="2"/>
        <v>10</v>
      </c>
      <c r="B47" s="130" t="s">
        <v>125</v>
      </c>
      <c r="C47" s="129"/>
      <c r="D47" s="53" t="s">
        <v>118</v>
      </c>
      <c r="E47" s="74">
        <v>23</v>
      </c>
      <c r="F47" s="43">
        <v>21.85</v>
      </c>
      <c r="G47" s="44">
        <v>20.7</v>
      </c>
      <c r="H47" s="44">
        <v>19.55</v>
      </c>
      <c r="I47" s="44">
        <v>18.4</v>
      </c>
      <c r="J47" s="44">
        <v>17.25</v>
      </c>
      <c r="K47" s="44">
        <v>16.1</v>
      </c>
      <c r="L47" s="44">
        <v>14.95</v>
      </c>
      <c r="M47" s="44">
        <v>13.8</v>
      </c>
      <c r="N47" s="35"/>
      <c r="O47" s="32">
        <v>64</v>
      </c>
      <c r="P47" s="32">
        <f t="shared" si="0"/>
        <v>0</v>
      </c>
      <c r="Q47" s="33">
        <f t="shared" si="1"/>
        <v>0</v>
      </c>
    </row>
    <row r="48" spans="1:17" ht="12.75" customHeight="1">
      <c r="A48" s="62">
        <f t="shared" si="2"/>
        <v>11</v>
      </c>
      <c r="B48" s="130" t="s">
        <v>126</v>
      </c>
      <c r="C48" s="129"/>
      <c r="D48" s="53" t="s">
        <v>118</v>
      </c>
      <c r="E48" s="74">
        <v>23</v>
      </c>
      <c r="F48" s="43">
        <v>21.85</v>
      </c>
      <c r="G48" s="44">
        <v>20.7</v>
      </c>
      <c r="H48" s="44">
        <v>19.55</v>
      </c>
      <c r="I48" s="44">
        <v>18.4</v>
      </c>
      <c r="J48" s="44">
        <v>17.25</v>
      </c>
      <c r="K48" s="44">
        <v>16.1</v>
      </c>
      <c r="L48" s="44">
        <v>14.95</v>
      </c>
      <c r="M48" s="44">
        <v>13.8</v>
      </c>
      <c r="N48" s="35"/>
      <c r="O48" s="32">
        <v>64</v>
      </c>
      <c r="P48" s="32">
        <f t="shared" si="0"/>
        <v>0</v>
      </c>
      <c r="Q48" s="33">
        <f t="shared" si="1"/>
        <v>0</v>
      </c>
    </row>
    <row r="49" spans="1:17" ht="12.75" customHeight="1">
      <c r="A49" s="62">
        <f t="shared" si="2"/>
        <v>12</v>
      </c>
      <c r="B49" s="130" t="s">
        <v>127</v>
      </c>
      <c r="C49" s="129"/>
      <c r="D49" s="53" t="s">
        <v>118</v>
      </c>
      <c r="E49" s="74">
        <v>23</v>
      </c>
      <c r="F49" s="43">
        <v>21.85</v>
      </c>
      <c r="G49" s="44">
        <v>20.7</v>
      </c>
      <c r="H49" s="44">
        <v>19.55</v>
      </c>
      <c r="I49" s="44">
        <v>18.4</v>
      </c>
      <c r="J49" s="44">
        <v>17.25</v>
      </c>
      <c r="K49" s="44">
        <v>16.1</v>
      </c>
      <c r="L49" s="44">
        <v>14.95</v>
      </c>
      <c r="M49" s="44">
        <v>13.8</v>
      </c>
      <c r="N49" s="35"/>
      <c r="O49" s="32">
        <v>64</v>
      </c>
      <c r="P49" s="32">
        <f t="shared" si="0"/>
        <v>0</v>
      </c>
      <c r="Q49" s="33">
        <f t="shared" si="1"/>
        <v>0</v>
      </c>
    </row>
    <row r="50" spans="1:17" ht="12.75" customHeight="1">
      <c r="A50" s="62">
        <f t="shared" si="2"/>
        <v>13</v>
      </c>
      <c r="B50" s="130" t="s">
        <v>219</v>
      </c>
      <c r="C50" s="129"/>
      <c r="D50" s="53" t="s">
        <v>118</v>
      </c>
      <c r="E50" s="74">
        <v>23</v>
      </c>
      <c r="F50" s="43">
        <v>21.85</v>
      </c>
      <c r="G50" s="44">
        <v>20.7</v>
      </c>
      <c r="H50" s="44">
        <v>19.55</v>
      </c>
      <c r="I50" s="44">
        <v>18.4</v>
      </c>
      <c r="J50" s="44">
        <v>17.25</v>
      </c>
      <c r="K50" s="44">
        <v>16.1</v>
      </c>
      <c r="L50" s="44">
        <v>14.95</v>
      </c>
      <c r="M50" s="44">
        <v>13.8</v>
      </c>
      <c r="N50" s="35"/>
      <c r="O50" s="32">
        <v>64</v>
      </c>
      <c r="P50" s="32">
        <f t="shared" si="0"/>
        <v>0</v>
      </c>
      <c r="Q50" s="33">
        <f t="shared" si="1"/>
        <v>0</v>
      </c>
    </row>
    <row r="51" spans="1:17" ht="12.75" customHeight="1">
      <c r="A51" s="62"/>
      <c r="B51" s="151" t="s">
        <v>187</v>
      </c>
      <c r="C51" s="129"/>
      <c r="D51" s="57"/>
      <c r="E51" s="75"/>
      <c r="F51" s="43"/>
      <c r="G51" s="44"/>
      <c r="H51" s="44"/>
      <c r="I51" s="44"/>
      <c r="J51" s="44"/>
      <c r="K51" s="44"/>
      <c r="L51" s="44"/>
      <c r="M51" s="44"/>
      <c r="N51" s="35"/>
      <c r="O51" s="32"/>
      <c r="P51" s="32"/>
      <c r="Q51" s="33"/>
    </row>
    <row r="52" spans="1:17" ht="12.75" customHeight="1">
      <c r="A52" s="62">
        <f>A50+1</f>
        <v>14</v>
      </c>
      <c r="B52" s="150" t="s">
        <v>27</v>
      </c>
      <c r="C52" s="129"/>
      <c r="D52" s="53" t="s">
        <v>118</v>
      </c>
      <c r="E52" s="74">
        <v>23</v>
      </c>
      <c r="F52" s="43">
        <v>21.85</v>
      </c>
      <c r="G52" s="44">
        <v>20.7</v>
      </c>
      <c r="H52" s="44">
        <v>19.55</v>
      </c>
      <c r="I52" s="44">
        <v>18.4</v>
      </c>
      <c r="J52" s="44">
        <v>17.25</v>
      </c>
      <c r="K52" s="44">
        <v>16.1</v>
      </c>
      <c r="L52" s="44">
        <v>14.95</v>
      </c>
      <c r="M52" s="44">
        <v>13.8</v>
      </c>
      <c r="N52" s="35"/>
      <c r="O52" s="32">
        <v>64</v>
      </c>
      <c r="P52" s="32">
        <f t="shared" si="0"/>
        <v>0</v>
      </c>
      <c r="Q52" s="33">
        <f t="shared" si="1"/>
        <v>0</v>
      </c>
    </row>
    <row r="53" spans="1:17" ht="18.75" customHeight="1">
      <c r="A53" s="62">
        <f>A52+1</f>
        <v>15</v>
      </c>
      <c r="B53" s="150" t="s">
        <v>72</v>
      </c>
      <c r="C53" s="129"/>
      <c r="D53" s="53" t="s">
        <v>118</v>
      </c>
      <c r="E53" s="74">
        <v>23</v>
      </c>
      <c r="F53" s="43">
        <v>21.85</v>
      </c>
      <c r="G53" s="44">
        <v>20.7</v>
      </c>
      <c r="H53" s="44">
        <v>19.55</v>
      </c>
      <c r="I53" s="44">
        <v>18.4</v>
      </c>
      <c r="J53" s="44">
        <v>17.25</v>
      </c>
      <c r="K53" s="44">
        <v>16.1</v>
      </c>
      <c r="L53" s="44">
        <v>14.95</v>
      </c>
      <c r="M53" s="44">
        <v>13.8</v>
      </c>
      <c r="N53" s="35"/>
      <c r="O53" s="32">
        <v>64</v>
      </c>
      <c r="P53" s="32">
        <f t="shared" si="0"/>
        <v>0</v>
      </c>
      <c r="Q53" s="33">
        <f t="shared" si="1"/>
        <v>0</v>
      </c>
    </row>
    <row r="54" spans="1:17" ht="12.75" customHeight="1">
      <c r="A54" s="62">
        <f>A53+1</f>
        <v>16</v>
      </c>
      <c r="B54" s="150" t="s">
        <v>28</v>
      </c>
      <c r="C54" s="129"/>
      <c r="D54" s="53" t="s">
        <v>118</v>
      </c>
      <c r="E54" s="74">
        <v>23</v>
      </c>
      <c r="F54" s="43">
        <v>21.85</v>
      </c>
      <c r="G54" s="44">
        <v>20.7</v>
      </c>
      <c r="H54" s="44">
        <v>19.55</v>
      </c>
      <c r="I54" s="44">
        <v>18.4</v>
      </c>
      <c r="J54" s="44">
        <v>17.25</v>
      </c>
      <c r="K54" s="44">
        <v>16.1</v>
      </c>
      <c r="L54" s="44">
        <v>14.95</v>
      </c>
      <c r="M54" s="44">
        <v>13.8</v>
      </c>
      <c r="N54" s="35"/>
      <c r="O54" s="32">
        <v>64</v>
      </c>
      <c r="P54" s="32">
        <f t="shared" si="0"/>
        <v>0</v>
      </c>
      <c r="Q54" s="33">
        <f t="shared" si="1"/>
        <v>0</v>
      </c>
    </row>
    <row r="55" spans="1:17" ht="12.75" customHeight="1">
      <c r="A55" s="62">
        <f>A54+1</f>
        <v>17</v>
      </c>
      <c r="B55" s="150" t="s">
        <v>29</v>
      </c>
      <c r="C55" s="129"/>
      <c r="D55" s="53" t="s">
        <v>118</v>
      </c>
      <c r="E55" s="74">
        <v>23</v>
      </c>
      <c r="F55" s="43">
        <v>21.85</v>
      </c>
      <c r="G55" s="44">
        <v>20.7</v>
      </c>
      <c r="H55" s="44">
        <v>19.55</v>
      </c>
      <c r="I55" s="44">
        <v>18.4</v>
      </c>
      <c r="J55" s="44">
        <v>17.25</v>
      </c>
      <c r="K55" s="44">
        <v>16.1</v>
      </c>
      <c r="L55" s="44">
        <v>14.95</v>
      </c>
      <c r="M55" s="44">
        <v>13.8</v>
      </c>
      <c r="N55" s="35"/>
      <c r="O55" s="32">
        <v>64</v>
      </c>
      <c r="P55" s="32">
        <f t="shared" si="0"/>
        <v>0</v>
      </c>
      <c r="Q55" s="33">
        <f t="shared" si="1"/>
        <v>0</v>
      </c>
    </row>
    <row r="56" spans="1:17" ht="12.75" customHeight="1">
      <c r="A56" s="62">
        <f>A55+1</f>
        <v>18</v>
      </c>
      <c r="B56" s="150" t="s">
        <v>30</v>
      </c>
      <c r="C56" s="129"/>
      <c r="D56" s="53" t="s">
        <v>118</v>
      </c>
      <c r="E56" s="74">
        <v>23</v>
      </c>
      <c r="F56" s="43">
        <v>21.85</v>
      </c>
      <c r="G56" s="44">
        <v>20.7</v>
      </c>
      <c r="H56" s="44">
        <v>19.55</v>
      </c>
      <c r="I56" s="44">
        <v>18.4</v>
      </c>
      <c r="J56" s="44">
        <v>17.25</v>
      </c>
      <c r="K56" s="44">
        <v>16.1</v>
      </c>
      <c r="L56" s="44">
        <v>14.95</v>
      </c>
      <c r="M56" s="44">
        <v>13.8</v>
      </c>
      <c r="N56" s="35"/>
      <c r="O56" s="32">
        <v>64</v>
      </c>
      <c r="P56" s="32">
        <f t="shared" si="0"/>
        <v>0</v>
      </c>
      <c r="Q56" s="33">
        <f t="shared" si="1"/>
        <v>0</v>
      </c>
    </row>
    <row r="57" spans="1:17" ht="12.75" customHeight="1">
      <c r="A57" s="62">
        <f>A56+1</f>
        <v>19</v>
      </c>
      <c r="B57" s="150" t="s">
        <v>89</v>
      </c>
      <c r="C57" s="129"/>
      <c r="D57" s="53" t="s">
        <v>118</v>
      </c>
      <c r="E57" s="74">
        <v>23</v>
      </c>
      <c r="F57" s="43">
        <v>21.85</v>
      </c>
      <c r="G57" s="44">
        <v>20.7</v>
      </c>
      <c r="H57" s="44">
        <v>19.55</v>
      </c>
      <c r="I57" s="44">
        <v>18.4</v>
      </c>
      <c r="J57" s="44">
        <v>17.25</v>
      </c>
      <c r="K57" s="44">
        <v>16.1</v>
      </c>
      <c r="L57" s="44">
        <v>14.95</v>
      </c>
      <c r="M57" s="44">
        <v>13.8</v>
      </c>
      <c r="N57" s="35"/>
      <c r="O57" s="32">
        <v>64</v>
      </c>
      <c r="P57" s="32">
        <f t="shared" si="0"/>
        <v>0</v>
      </c>
      <c r="Q57" s="33">
        <f t="shared" si="1"/>
        <v>0</v>
      </c>
    </row>
    <row r="58" spans="1:17" ht="12.75" customHeight="1">
      <c r="A58" s="62"/>
      <c r="B58" s="152" t="s">
        <v>90</v>
      </c>
      <c r="C58" s="129"/>
      <c r="D58" s="57"/>
      <c r="E58" s="75"/>
      <c r="F58" s="43"/>
      <c r="G58" s="44"/>
      <c r="H58" s="44"/>
      <c r="I58" s="44"/>
      <c r="J58" s="44"/>
      <c r="K58" s="44"/>
      <c r="L58" s="44"/>
      <c r="M58" s="44"/>
      <c r="N58" s="35"/>
      <c r="O58" s="32"/>
      <c r="P58" s="32"/>
      <c r="Q58" s="33"/>
    </row>
    <row r="59" spans="1:17" ht="12.75" customHeight="1">
      <c r="A59" s="62">
        <f>A57+1</f>
        <v>20</v>
      </c>
      <c r="B59" s="150" t="s">
        <v>31</v>
      </c>
      <c r="C59" s="129"/>
      <c r="D59" s="53" t="s">
        <v>118</v>
      </c>
      <c r="E59" s="74">
        <v>28</v>
      </c>
      <c r="F59" s="43">
        <v>26.6</v>
      </c>
      <c r="G59" s="44">
        <v>25.2</v>
      </c>
      <c r="H59" s="44">
        <v>23.8</v>
      </c>
      <c r="I59" s="44">
        <v>22.4</v>
      </c>
      <c r="J59" s="44">
        <v>21</v>
      </c>
      <c r="K59" s="44">
        <v>19.6</v>
      </c>
      <c r="L59" s="44">
        <v>18.2</v>
      </c>
      <c r="M59" s="44">
        <v>16.8</v>
      </c>
      <c r="N59" s="35"/>
      <c r="O59" s="32">
        <v>64</v>
      </c>
      <c r="P59" s="32">
        <f t="shared" si="0"/>
        <v>0</v>
      </c>
      <c r="Q59" s="33">
        <f t="shared" si="1"/>
        <v>0</v>
      </c>
    </row>
    <row r="60" spans="1:17" ht="18.75" customHeight="1">
      <c r="A60" s="62">
        <f>A59+1</f>
        <v>21</v>
      </c>
      <c r="B60" s="150" t="s">
        <v>32</v>
      </c>
      <c r="C60" s="129"/>
      <c r="D60" s="53" t="s">
        <v>118</v>
      </c>
      <c r="E60" s="74">
        <v>28</v>
      </c>
      <c r="F60" s="43">
        <v>26.6</v>
      </c>
      <c r="G60" s="44">
        <v>25.2</v>
      </c>
      <c r="H60" s="44">
        <v>23.8</v>
      </c>
      <c r="I60" s="44">
        <v>22.4</v>
      </c>
      <c r="J60" s="44">
        <v>21</v>
      </c>
      <c r="K60" s="44">
        <v>19.6</v>
      </c>
      <c r="L60" s="44">
        <v>18.2</v>
      </c>
      <c r="M60" s="44">
        <v>16.8</v>
      </c>
      <c r="N60" s="35"/>
      <c r="O60" s="32">
        <v>64</v>
      </c>
      <c r="P60" s="32">
        <f t="shared" si="0"/>
        <v>0</v>
      </c>
      <c r="Q60" s="33">
        <f t="shared" si="1"/>
        <v>0</v>
      </c>
    </row>
    <row r="61" spans="1:17" ht="12.75" customHeight="1">
      <c r="A61" s="62"/>
      <c r="B61" s="151" t="s">
        <v>188</v>
      </c>
      <c r="C61" s="129"/>
      <c r="D61" s="57"/>
      <c r="E61" s="75"/>
      <c r="F61" s="43"/>
      <c r="G61" s="44"/>
      <c r="H61" s="44"/>
      <c r="I61" s="44"/>
      <c r="J61" s="44"/>
      <c r="K61" s="44"/>
      <c r="L61" s="44"/>
      <c r="M61" s="44"/>
      <c r="N61" s="35"/>
      <c r="O61" s="32"/>
      <c r="P61" s="32"/>
      <c r="Q61" s="33"/>
    </row>
    <row r="62" spans="1:17" ht="12.75" customHeight="1">
      <c r="A62" s="62">
        <f>A60+1</f>
        <v>22</v>
      </c>
      <c r="B62" s="150" t="s">
        <v>91</v>
      </c>
      <c r="C62" s="129"/>
      <c r="D62" s="53" t="s">
        <v>118</v>
      </c>
      <c r="E62" s="74">
        <v>25</v>
      </c>
      <c r="F62" s="43">
        <v>23.75</v>
      </c>
      <c r="G62" s="44">
        <v>22.5</v>
      </c>
      <c r="H62" s="44">
        <v>21.25</v>
      </c>
      <c r="I62" s="44">
        <v>20</v>
      </c>
      <c r="J62" s="44">
        <v>18.75</v>
      </c>
      <c r="K62" s="44">
        <v>17.5</v>
      </c>
      <c r="L62" s="44">
        <v>16.25</v>
      </c>
      <c r="M62" s="44">
        <v>15</v>
      </c>
      <c r="N62" s="35"/>
      <c r="O62" s="32">
        <v>64</v>
      </c>
      <c r="P62" s="32">
        <f t="shared" si="0"/>
        <v>0</v>
      </c>
      <c r="Q62" s="33">
        <f t="shared" si="1"/>
        <v>0</v>
      </c>
    </row>
    <row r="63" spans="1:17" ht="12.75" customHeight="1">
      <c r="A63" s="62">
        <f>A62+1</f>
        <v>23</v>
      </c>
      <c r="B63" s="150" t="s">
        <v>33</v>
      </c>
      <c r="C63" s="129"/>
      <c r="D63" s="53" t="s">
        <v>118</v>
      </c>
      <c r="E63" s="74">
        <v>25</v>
      </c>
      <c r="F63" s="43">
        <v>23.75</v>
      </c>
      <c r="G63" s="44">
        <v>22.5</v>
      </c>
      <c r="H63" s="44">
        <v>21.25</v>
      </c>
      <c r="I63" s="44">
        <v>20</v>
      </c>
      <c r="J63" s="44">
        <v>18.75</v>
      </c>
      <c r="K63" s="44">
        <v>17.5</v>
      </c>
      <c r="L63" s="44">
        <v>16.25</v>
      </c>
      <c r="M63" s="44">
        <v>15</v>
      </c>
      <c r="N63" s="35"/>
      <c r="O63" s="32">
        <v>64</v>
      </c>
      <c r="P63" s="32">
        <f t="shared" si="0"/>
        <v>0</v>
      </c>
      <c r="Q63" s="33">
        <f t="shared" si="1"/>
        <v>0</v>
      </c>
    </row>
    <row r="64" spans="1:17" ht="18.75" customHeight="1">
      <c r="A64" s="62">
        <f>A63+1</f>
        <v>24</v>
      </c>
      <c r="B64" s="130" t="s">
        <v>34</v>
      </c>
      <c r="C64" s="129"/>
      <c r="D64" s="53" t="s">
        <v>118</v>
      </c>
      <c r="E64" s="74">
        <v>25</v>
      </c>
      <c r="F64" s="43">
        <v>23.75</v>
      </c>
      <c r="G64" s="44">
        <v>22.5</v>
      </c>
      <c r="H64" s="44">
        <v>21.25</v>
      </c>
      <c r="I64" s="44">
        <v>20</v>
      </c>
      <c r="J64" s="44">
        <v>18.75</v>
      </c>
      <c r="K64" s="44">
        <v>17.5</v>
      </c>
      <c r="L64" s="44">
        <v>16.25</v>
      </c>
      <c r="M64" s="44">
        <v>15</v>
      </c>
      <c r="N64" s="35"/>
      <c r="O64" s="32">
        <v>64</v>
      </c>
      <c r="P64" s="32">
        <f t="shared" si="0"/>
        <v>0</v>
      </c>
      <c r="Q64" s="33">
        <f t="shared" si="1"/>
        <v>0</v>
      </c>
    </row>
    <row r="65" spans="1:17" ht="12.75" customHeight="1">
      <c r="A65" s="62">
        <f>A64+1</f>
        <v>25</v>
      </c>
      <c r="B65" s="150" t="s">
        <v>35</v>
      </c>
      <c r="C65" s="129"/>
      <c r="D65" s="53" t="s">
        <v>118</v>
      </c>
      <c r="E65" s="74">
        <v>25</v>
      </c>
      <c r="F65" s="43">
        <v>23.75</v>
      </c>
      <c r="G65" s="44">
        <v>22.5</v>
      </c>
      <c r="H65" s="44">
        <v>21.25</v>
      </c>
      <c r="I65" s="44">
        <v>20</v>
      </c>
      <c r="J65" s="44">
        <v>18.75</v>
      </c>
      <c r="K65" s="44">
        <v>17.5</v>
      </c>
      <c r="L65" s="44">
        <v>16.25</v>
      </c>
      <c r="M65" s="44">
        <v>15</v>
      </c>
      <c r="N65" s="35"/>
      <c r="O65" s="32">
        <v>64</v>
      </c>
      <c r="P65" s="32">
        <f t="shared" si="0"/>
        <v>0</v>
      </c>
      <c r="Q65" s="33">
        <f t="shared" si="1"/>
        <v>0</v>
      </c>
    </row>
    <row r="66" spans="1:17" ht="12.75" customHeight="1">
      <c r="A66" s="62">
        <f>A65+1</f>
        <v>26</v>
      </c>
      <c r="B66" s="130" t="s">
        <v>36</v>
      </c>
      <c r="C66" s="129"/>
      <c r="D66" s="53" t="s">
        <v>118</v>
      </c>
      <c r="E66" s="74">
        <v>25</v>
      </c>
      <c r="F66" s="43">
        <v>23.75</v>
      </c>
      <c r="G66" s="44">
        <v>22.5</v>
      </c>
      <c r="H66" s="44">
        <v>21.25</v>
      </c>
      <c r="I66" s="44">
        <v>20</v>
      </c>
      <c r="J66" s="44">
        <v>18.75</v>
      </c>
      <c r="K66" s="44">
        <v>17.5</v>
      </c>
      <c r="L66" s="44">
        <v>16.25</v>
      </c>
      <c r="M66" s="44">
        <v>15</v>
      </c>
      <c r="N66" s="35"/>
      <c r="O66" s="32">
        <v>64</v>
      </c>
      <c r="P66" s="32">
        <f t="shared" si="0"/>
        <v>0</v>
      </c>
      <c r="Q66" s="33">
        <f t="shared" si="1"/>
        <v>0</v>
      </c>
    </row>
    <row r="67" spans="1:17" ht="12.75" customHeight="1">
      <c r="A67" s="62"/>
      <c r="B67" s="152" t="s">
        <v>189</v>
      </c>
      <c r="C67" s="129"/>
      <c r="D67" s="57"/>
      <c r="E67" s="75"/>
      <c r="F67" s="43"/>
      <c r="G67" s="44"/>
      <c r="H67" s="44"/>
      <c r="I67" s="44"/>
      <c r="J67" s="44"/>
      <c r="K67" s="44"/>
      <c r="L67" s="44"/>
      <c r="M67" s="44"/>
      <c r="N67" s="35"/>
      <c r="O67" s="32"/>
      <c r="P67" s="32"/>
      <c r="Q67" s="33"/>
    </row>
    <row r="68" spans="1:17" ht="12.75" customHeight="1">
      <c r="A68" s="62">
        <f>A66+1</f>
        <v>27</v>
      </c>
      <c r="B68" s="130" t="s">
        <v>128</v>
      </c>
      <c r="C68" s="129"/>
      <c r="D68" s="53" t="s">
        <v>118</v>
      </c>
      <c r="E68" s="74">
        <v>25</v>
      </c>
      <c r="F68" s="43">
        <v>23.75</v>
      </c>
      <c r="G68" s="44">
        <v>22.5</v>
      </c>
      <c r="H68" s="44">
        <v>21.25</v>
      </c>
      <c r="I68" s="44">
        <v>20</v>
      </c>
      <c r="J68" s="44">
        <v>18.75</v>
      </c>
      <c r="K68" s="44">
        <v>17.5</v>
      </c>
      <c r="L68" s="44">
        <v>16.25</v>
      </c>
      <c r="M68" s="44">
        <v>15</v>
      </c>
      <c r="N68" s="35"/>
      <c r="O68" s="32">
        <v>64</v>
      </c>
      <c r="P68" s="32">
        <f t="shared" si="0"/>
        <v>0</v>
      </c>
      <c r="Q68" s="33">
        <f t="shared" si="1"/>
        <v>0</v>
      </c>
    </row>
    <row r="69" spans="1:17" ht="12.75" customHeight="1">
      <c r="A69" s="62"/>
      <c r="B69" s="151" t="s">
        <v>190</v>
      </c>
      <c r="C69" s="129"/>
      <c r="D69" s="57"/>
      <c r="E69" s="75"/>
      <c r="F69" s="43"/>
      <c r="G69" s="44"/>
      <c r="H69" s="44"/>
      <c r="I69" s="44"/>
      <c r="J69" s="44"/>
      <c r="K69" s="44"/>
      <c r="L69" s="44"/>
      <c r="M69" s="44"/>
      <c r="N69" s="35"/>
      <c r="O69" s="32"/>
      <c r="P69" s="32"/>
      <c r="Q69" s="33"/>
    </row>
    <row r="70" spans="1:17" ht="18.75" customHeight="1">
      <c r="A70" s="62">
        <f>A68+1</f>
        <v>28</v>
      </c>
      <c r="B70" s="189" t="s">
        <v>220</v>
      </c>
      <c r="C70" s="129"/>
      <c r="D70" s="53" t="s">
        <v>118</v>
      </c>
      <c r="E70" s="74">
        <v>28</v>
      </c>
      <c r="F70" s="43">
        <v>26.6</v>
      </c>
      <c r="G70" s="44">
        <v>25.2</v>
      </c>
      <c r="H70" s="44">
        <v>23.8</v>
      </c>
      <c r="I70" s="44">
        <v>22.4</v>
      </c>
      <c r="J70" s="44">
        <v>21</v>
      </c>
      <c r="K70" s="44">
        <v>19.6</v>
      </c>
      <c r="L70" s="44">
        <v>18.2</v>
      </c>
      <c r="M70" s="44">
        <v>16.8</v>
      </c>
      <c r="N70" s="35"/>
      <c r="O70" s="32">
        <v>64</v>
      </c>
      <c r="P70" s="32">
        <f t="shared" si="0"/>
        <v>0</v>
      </c>
      <c r="Q70" s="33">
        <f t="shared" si="1"/>
        <v>0</v>
      </c>
    </row>
    <row r="71" spans="1:17" ht="12.75" customHeight="1">
      <c r="A71" s="62">
        <f>A70+1</f>
        <v>29</v>
      </c>
      <c r="B71" s="148" t="s">
        <v>73</v>
      </c>
      <c r="C71" s="129"/>
      <c r="D71" s="53" t="s">
        <v>118</v>
      </c>
      <c r="E71" s="74">
        <v>28</v>
      </c>
      <c r="F71" s="43">
        <v>26.6</v>
      </c>
      <c r="G71" s="44">
        <v>25.2</v>
      </c>
      <c r="H71" s="44">
        <v>23.8</v>
      </c>
      <c r="I71" s="44">
        <v>22.4</v>
      </c>
      <c r="J71" s="44">
        <v>21</v>
      </c>
      <c r="K71" s="44">
        <v>19.6</v>
      </c>
      <c r="L71" s="44">
        <v>18.2</v>
      </c>
      <c r="M71" s="44">
        <v>16.8</v>
      </c>
      <c r="N71" s="35"/>
      <c r="O71" s="32">
        <v>64</v>
      </c>
      <c r="P71" s="32">
        <f t="shared" si="0"/>
        <v>0</v>
      </c>
      <c r="Q71" s="33">
        <f t="shared" si="1"/>
        <v>0</v>
      </c>
    </row>
    <row r="72" spans="1:17" ht="12.75" customHeight="1">
      <c r="A72" s="62">
        <f aca="true" t="shared" si="3" ref="A72:A80">A71+1</f>
        <v>30</v>
      </c>
      <c r="B72" s="148" t="s">
        <v>92</v>
      </c>
      <c r="C72" s="129"/>
      <c r="D72" s="53" t="s">
        <v>118</v>
      </c>
      <c r="E72" s="74">
        <v>28</v>
      </c>
      <c r="F72" s="43">
        <v>26.6</v>
      </c>
      <c r="G72" s="44">
        <v>25.2</v>
      </c>
      <c r="H72" s="44">
        <v>23.8</v>
      </c>
      <c r="I72" s="44">
        <v>22.4</v>
      </c>
      <c r="J72" s="44">
        <v>21</v>
      </c>
      <c r="K72" s="44">
        <v>19.6</v>
      </c>
      <c r="L72" s="44">
        <v>18.2</v>
      </c>
      <c r="M72" s="44">
        <v>16.8</v>
      </c>
      <c r="N72" s="35"/>
      <c r="O72" s="32">
        <v>64</v>
      </c>
      <c r="P72" s="32">
        <f t="shared" si="0"/>
        <v>0</v>
      </c>
      <c r="Q72" s="33">
        <f t="shared" si="1"/>
        <v>0</v>
      </c>
    </row>
    <row r="73" spans="1:17" ht="12.75" customHeight="1">
      <c r="A73" s="62">
        <f t="shared" si="3"/>
        <v>31</v>
      </c>
      <c r="B73" s="148" t="s">
        <v>221</v>
      </c>
      <c r="C73" s="129"/>
      <c r="D73" s="53" t="s">
        <v>118</v>
      </c>
      <c r="E73" s="74">
        <v>28</v>
      </c>
      <c r="F73" s="43">
        <v>26.6</v>
      </c>
      <c r="G73" s="44">
        <v>25.2</v>
      </c>
      <c r="H73" s="44">
        <v>23.8</v>
      </c>
      <c r="I73" s="44">
        <v>22.4</v>
      </c>
      <c r="J73" s="44">
        <v>21</v>
      </c>
      <c r="K73" s="44">
        <v>19.6</v>
      </c>
      <c r="L73" s="44">
        <v>18.2</v>
      </c>
      <c r="M73" s="44">
        <v>16.8</v>
      </c>
      <c r="N73" s="35"/>
      <c r="O73" s="32">
        <v>64</v>
      </c>
      <c r="P73" s="32">
        <f t="shared" si="0"/>
        <v>0</v>
      </c>
      <c r="Q73" s="33">
        <f t="shared" si="1"/>
        <v>0</v>
      </c>
    </row>
    <row r="74" spans="1:17" ht="12.75" customHeight="1">
      <c r="A74" s="62">
        <f t="shared" si="3"/>
        <v>32</v>
      </c>
      <c r="B74" s="148" t="s">
        <v>129</v>
      </c>
      <c r="C74" s="129"/>
      <c r="D74" s="53" t="s">
        <v>118</v>
      </c>
      <c r="E74" s="74">
        <v>28</v>
      </c>
      <c r="F74" s="43">
        <v>26.6</v>
      </c>
      <c r="G74" s="44">
        <v>25.2</v>
      </c>
      <c r="H74" s="44">
        <v>23.8</v>
      </c>
      <c r="I74" s="44">
        <v>22.4</v>
      </c>
      <c r="J74" s="44">
        <v>21</v>
      </c>
      <c r="K74" s="44">
        <v>19.6</v>
      </c>
      <c r="L74" s="44">
        <v>18.2</v>
      </c>
      <c r="M74" s="44">
        <v>16.8</v>
      </c>
      <c r="N74" s="35"/>
      <c r="O74" s="32">
        <v>64</v>
      </c>
      <c r="P74" s="32">
        <f t="shared" si="0"/>
        <v>0</v>
      </c>
      <c r="Q74" s="33">
        <f t="shared" si="1"/>
        <v>0</v>
      </c>
    </row>
    <row r="75" spans="1:17" ht="12.75" customHeight="1">
      <c r="A75" s="62">
        <f t="shared" si="3"/>
        <v>33</v>
      </c>
      <c r="B75" s="148" t="s">
        <v>130</v>
      </c>
      <c r="C75" s="129"/>
      <c r="D75" s="53" t="s">
        <v>118</v>
      </c>
      <c r="E75" s="74">
        <v>28</v>
      </c>
      <c r="F75" s="43">
        <v>26.6</v>
      </c>
      <c r="G75" s="44">
        <v>25.2</v>
      </c>
      <c r="H75" s="44">
        <v>23.8</v>
      </c>
      <c r="I75" s="44">
        <v>22.4</v>
      </c>
      <c r="J75" s="44">
        <v>21</v>
      </c>
      <c r="K75" s="44">
        <v>19.6</v>
      </c>
      <c r="L75" s="44">
        <v>18.2</v>
      </c>
      <c r="M75" s="44">
        <v>16.8</v>
      </c>
      <c r="N75" s="35"/>
      <c r="O75" s="32">
        <v>64</v>
      </c>
      <c r="P75" s="32">
        <f t="shared" si="0"/>
        <v>0</v>
      </c>
      <c r="Q75" s="33">
        <f t="shared" si="1"/>
        <v>0</v>
      </c>
    </row>
    <row r="76" spans="1:17" ht="12.75" customHeight="1">
      <c r="A76" s="62">
        <f t="shared" si="3"/>
        <v>34</v>
      </c>
      <c r="B76" s="148" t="s">
        <v>222</v>
      </c>
      <c r="C76" s="129"/>
      <c r="D76" s="53" t="s">
        <v>118</v>
      </c>
      <c r="E76" s="74">
        <v>28</v>
      </c>
      <c r="F76" s="43">
        <v>26.6</v>
      </c>
      <c r="G76" s="44">
        <v>25.2</v>
      </c>
      <c r="H76" s="44">
        <v>23.8</v>
      </c>
      <c r="I76" s="44">
        <v>22.4</v>
      </c>
      <c r="J76" s="44">
        <v>21</v>
      </c>
      <c r="K76" s="44">
        <v>19.6</v>
      </c>
      <c r="L76" s="44">
        <v>18.2</v>
      </c>
      <c r="M76" s="44">
        <v>16.8</v>
      </c>
      <c r="N76" s="35"/>
      <c r="O76" s="32">
        <v>64</v>
      </c>
      <c r="P76" s="32">
        <f t="shared" si="0"/>
        <v>0</v>
      </c>
      <c r="Q76" s="33">
        <f t="shared" si="1"/>
        <v>0</v>
      </c>
    </row>
    <row r="77" spans="1:17" ht="12.75" customHeight="1">
      <c r="A77" s="62">
        <f t="shared" si="3"/>
        <v>35</v>
      </c>
      <c r="B77" s="148" t="s">
        <v>131</v>
      </c>
      <c r="C77" s="129"/>
      <c r="D77" s="53" t="s">
        <v>118</v>
      </c>
      <c r="E77" s="74">
        <v>28</v>
      </c>
      <c r="F77" s="43">
        <v>26.6</v>
      </c>
      <c r="G77" s="44">
        <v>25.2</v>
      </c>
      <c r="H77" s="44">
        <v>23.8</v>
      </c>
      <c r="I77" s="44">
        <v>22.4</v>
      </c>
      <c r="J77" s="44">
        <v>21</v>
      </c>
      <c r="K77" s="44">
        <v>19.6</v>
      </c>
      <c r="L77" s="44">
        <v>18.2</v>
      </c>
      <c r="M77" s="44">
        <v>16.8</v>
      </c>
      <c r="N77" s="35"/>
      <c r="O77" s="32">
        <v>64</v>
      </c>
      <c r="P77" s="32">
        <f t="shared" si="0"/>
        <v>0</v>
      </c>
      <c r="Q77" s="33">
        <f t="shared" si="1"/>
        <v>0</v>
      </c>
    </row>
    <row r="78" spans="1:17" ht="12.75" customHeight="1">
      <c r="A78" s="62">
        <f t="shared" si="3"/>
        <v>36</v>
      </c>
      <c r="B78" s="148" t="s">
        <v>132</v>
      </c>
      <c r="C78" s="129"/>
      <c r="D78" s="53" t="s">
        <v>118</v>
      </c>
      <c r="E78" s="74">
        <v>28</v>
      </c>
      <c r="F78" s="43">
        <v>26.6</v>
      </c>
      <c r="G78" s="44">
        <v>25.2</v>
      </c>
      <c r="H78" s="44">
        <v>23.8</v>
      </c>
      <c r="I78" s="44">
        <v>22.4</v>
      </c>
      <c r="J78" s="44">
        <v>21</v>
      </c>
      <c r="K78" s="44">
        <v>19.6</v>
      </c>
      <c r="L78" s="44">
        <v>18.2</v>
      </c>
      <c r="M78" s="44">
        <v>16.8</v>
      </c>
      <c r="N78" s="35"/>
      <c r="O78" s="32">
        <v>64</v>
      </c>
      <c r="P78" s="32">
        <f t="shared" si="0"/>
        <v>0</v>
      </c>
      <c r="Q78" s="33">
        <f t="shared" si="1"/>
        <v>0</v>
      </c>
    </row>
    <row r="79" spans="1:17" ht="12.75" customHeight="1">
      <c r="A79" s="62">
        <f t="shared" si="3"/>
        <v>37</v>
      </c>
      <c r="B79" s="148" t="s">
        <v>93</v>
      </c>
      <c r="C79" s="129"/>
      <c r="D79" s="53" t="s">
        <v>118</v>
      </c>
      <c r="E79" s="74">
        <v>28</v>
      </c>
      <c r="F79" s="43">
        <v>26.6</v>
      </c>
      <c r="G79" s="44">
        <v>25.2</v>
      </c>
      <c r="H79" s="44">
        <v>23.8</v>
      </c>
      <c r="I79" s="44">
        <v>22.4</v>
      </c>
      <c r="J79" s="44">
        <v>21</v>
      </c>
      <c r="K79" s="44">
        <v>19.6</v>
      </c>
      <c r="L79" s="44">
        <v>18.2</v>
      </c>
      <c r="M79" s="44">
        <v>16.8</v>
      </c>
      <c r="N79" s="35"/>
      <c r="O79" s="32">
        <v>64</v>
      </c>
      <c r="P79" s="32">
        <f t="shared" si="0"/>
        <v>0</v>
      </c>
      <c r="Q79" s="33">
        <f t="shared" si="1"/>
        <v>0</v>
      </c>
    </row>
    <row r="80" spans="1:17" ht="12.75" customHeight="1">
      <c r="A80" s="62">
        <f t="shared" si="3"/>
        <v>38</v>
      </c>
      <c r="B80" s="148" t="s">
        <v>94</v>
      </c>
      <c r="C80" s="129"/>
      <c r="D80" s="53" t="s">
        <v>118</v>
      </c>
      <c r="E80" s="74">
        <v>28</v>
      </c>
      <c r="F80" s="43">
        <v>26.6</v>
      </c>
      <c r="G80" s="44">
        <v>25.2</v>
      </c>
      <c r="H80" s="44">
        <v>23.8</v>
      </c>
      <c r="I80" s="44">
        <v>22.4</v>
      </c>
      <c r="J80" s="44">
        <v>21</v>
      </c>
      <c r="K80" s="44">
        <v>19.6</v>
      </c>
      <c r="L80" s="44">
        <v>18.2</v>
      </c>
      <c r="M80" s="44">
        <v>16.8</v>
      </c>
      <c r="N80" s="35"/>
      <c r="O80" s="32">
        <v>64</v>
      </c>
      <c r="P80" s="32">
        <f t="shared" si="0"/>
        <v>0</v>
      </c>
      <c r="Q80" s="33">
        <f t="shared" si="1"/>
        <v>0</v>
      </c>
    </row>
    <row r="81" spans="1:17" ht="12.75" customHeight="1">
      <c r="A81" s="62"/>
      <c r="B81" s="191" t="s">
        <v>191</v>
      </c>
      <c r="C81" s="129"/>
      <c r="D81" s="57"/>
      <c r="E81" s="75"/>
      <c r="F81" s="42"/>
      <c r="G81" s="37"/>
      <c r="H81" s="37"/>
      <c r="I81" s="37"/>
      <c r="J81" s="37"/>
      <c r="K81" s="37"/>
      <c r="L81" s="37"/>
      <c r="M81" s="44"/>
      <c r="N81" s="35"/>
      <c r="O81" s="32"/>
      <c r="P81" s="32"/>
      <c r="Q81" s="33"/>
    </row>
    <row r="82" spans="1:17" ht="18.75" customHeight="1">
      <c r="A82" s="62">
        <f>A80+1</f>
        <v>39</v>
      </c>
      <c r="B82" s="148" t="s">
        <v>133</v>
      </c>
      <c r="C82" s="129"/>
      <c r="D82" s="53" t="s">
        <v>118</v>
      </c>
      <c r="E82" s="74">
        <v>25</v>
      </c>
      <c r="F82" s="43">
        <v>23.75</v>
      </c>
      <c r="G82" s="44">
        <v>22.5</v>
      </c>
      <c r="H82" s="44">
        <v>21.25</v>
      </c>
      <c r="I82" s="44">
        <v>20</v>
      </c>
      <c r="J82" s="44">
        <v>18.75</v>
      </c>
      <c r="K82" s="44">
        <v>17.5</v>
      </c>
      <c r="L82" s="44">
        <v>16.25</v>
      </c>
      <c r="M82" s="44">
        <v>15</v>
      </c>
      <c r="N82" s="35"/>
      <c r="O82" s="32">
        <v>64</v>
      </c>
      <c r="P82" s="32">
        <f t="shared" si="0"/>
        <v>0</v>
      </c>
      <c r="Q82" s="33">
        <f t="shared" si="1"/>
        <v>0</v>
      </c>
    </row>
    <row r="83" spans="1:17" ht="12.75" customHeight="1">
      <c r="A83" s="62">
        <f>A82+1</f>
        <v>40</v>
      </c>
      <c r="B83" s="148" t="s">
        <v>134</v>
      </c>
      <c r="C83" s="129"/>
      <c r="D83" s="53" t="s">
        <v>118</v>
      </c>
      <c r="E83" s="74">
        <v>25</v>
      </c>
      <c r="F83" s="43">
        <v>23.75</v>
      </c>
      <c r="G83" s="44">
        <v>22.5</v>
      </c>
      <c r="H83" s="44">
        <v>21.25</v>
      </c>
      <c r="I83" s="44">
        <v>20</v>
      </c>
      <c r="J83" s="44">
        <v>18.75</v>
      </c>
      <c r="K83" s="44">
        <v>17.5</v>
      </c>
      <c r="L83" s="44">
        <v>16.25</v>
      </c>
      <c r="M83" s="44">
        <v>15</v>
      </c>
      <c r="N83" s="35"/>
      <c r="O83" s="32">
        <v>64</v>
      </c>
      <c r="P83" s="32">
        <f t="shared" si="0"/>
        <v>0</v>
      </c>
      <c r="Q83" s="33">
        <f t="shared" si="1"/>
        <v>0</v>
      </c>
    </row>
    <row r="84" spans="1:17" ht="18.75" customHeight="1">
      <c r="A84" s="62">
        <f>A83+1</f>
        <v>41</v>
      </c>
      <c r="B84" s="148" t="s">
        <v>135</v>
      </c>
      <c r="C84" s="129"/>
      <c r="D84" s="53" t="s">
        <v>118</v>
      </c>
      <c r="E84" s="74">
        <v>25</v>
      </c>
      <c r="F84" s="43">
        <v>23.75</v>
      </c>
      <c r="G84" s="44">
        <v>22.5</v>
      </c>
      <c r="H84" s="44">
        <v>21.25</v>
      </c>
      <c r="I84" s="44">
        <v>20</v>
      </c>
      <c r="J84" s="44">
        <v>18.75</v>
      </c>
      <c r="K84" s="44">
        <v>17.5</v>
      </c>
      <c r="L84" s="44">
        <v>16.25</v>
      </c>
      <c r="M84" s="44">
        <v>15</v>
      </c>
      <c r="N84" s="35"/>
      <c r="O84" s="32">
        <v>64</v>
      </c>
      <c r="P84" s="32">
        <f t="shared" si="0"/>
        <v>0</v>
      </c>
      <c r="Q84" s="33">
        <f t="shared" si="1"/>
        <v>0</v>
      </c>
    </row>
    <row r="85" spans="1:17" ht="12.75" customHeight="1">
      <c r="A85" s="62">
        <f>A84+1</f>
        <v>42</v>
      </c>
      <c r="B85" s="148" t="s">
        <v>95</v>
      </c>
      <c r="C85" s="129"/>
      <c r="D85" s="53" t="s">
        <v>118</v>
      </c>
      <c r="E85" s="74">
        <v>25</v>
      </c>
      <c r="F85" s="43">
        <v>23.75</v>
      </c>
      <c r="G85" s="44">
        <v>22.5</v>
      </c>
      <c r="H85" s="44">
        <v>21.25</v>
      </c>
      <c r="I85" s="44">
        <v>20</v>
      </c>
      <c r="J85" s="44">
        <v>18.75</v>
      </c>
      <c r="K85" s="44">
        <v>17.5</v>
      </c>
      <c r="L85" s="44">
        <v>16.25</v>
      </c>
      <c r="M85" s="44">
        <v>15</v>
      </c>
      <c r="N85" s="35"/>
      <c r="O85" s="32">
        <v>64</v>
      </c>
      <c r="P85" s="32">
        <f t="shared" si="0"/>
        <v>0</v>
      </c>
      <c r="Q85" s="33">
        <f t="shared" si="1"/>
        <v>0</v>
      </c>
    </row>
    <row r="86" spans="1:17" ht="12.75" customHeight="1">
      <c r="A86" s="62">
        <f>A85+1</f>
        <v>43</v>
      </c>
      <c r="B86" s="148" t="s">
        <v>136</v>
      </c>
      <c r="C86" s="129"/>
      <c r="D86" s="53" t="s">
        <v>118</v>
      </c>
      <c r="E86" s="74">
        <v>25</v>
      </c>
      <c r="F86" s="43">
        <v>23.75</v>
      </c>
      <c r="G86" s="44">
        <v>22.5</v>
      </c>
      <c r="H86" s="44">
        <v>21.25</v>
      </c>
      <c r="I86" s="44">
        <v>20</v>
      </c>
      <c r="J86" s="44">
        <v>18.75</v>
      </c>
      <c r="K86" s="44">
        <v>17.5</v>
      </c>
      <c r="L86" s="44">
        <v>16.25</v>
      </c>
      <c r="M86" s="44">
        <v>15</v>
      </c>
      <c r="N86" s="35"/>
      <c r="O86" s="32">
        <v>64</v>
      </c>
      <c r="P86" s="32">
        <f t="shared" si="0"/>
        <v>0</v>
      </c>
      <c r="Q86" s="33">
        <f t="shared" si="1"/>
        <v>0</v>
      </c>
    </row>
    <row r="87" spans="1:17" ht="12.75" customHeight="1">
      <c r="A87" s="62">
        <f>A86+1</f>
        <v>44</v>
      </c>
      <c r="B87" s="148" t="s">
        <v>96</v>
      </c>
      <c r="C87" s="129"/>
      <c r="D87" s="53" t="s">
        <v>118</v>
      </c>
      <c r="E87" s="74">
        <v>25</v>
      </c>
      <c r="F87" s="43">
        <v>23.75</v>
      </c>
      <c r="G87" s="44">
        <v>22.5</v>
      </c>
      <c r="H87" s="44">
        <v>21.25</v>
      </c>
      <c r="I87" s="44">
        <v>20</v>
      </c>
      <c r="J87" s="44">
        <v>18.75</v>
      </c>
      <c r="K87" s="44">
        <v>17.5</v>
      </c>
      <c r="L87" s="44">
        <v>16.25</v>
      </c>
      <c r="M87" s="44">
        <v>15</v>
      </c>
      <c r="N87" s="35"/>
      <c r="O87" s="32">
        <v>64</v>
      </c>
      <c r="P87" s="32">
        <f t="shared" si="0"/>
        <v>0</v>
      </c>
      <c r="Q87" s="33">
        <f t="shared" si="1"/>
        <v>0</v>
      </c>
    </row>
    <row r="88" spans="1:17" ht="12.75" customHeight="1">
      <c r="A88" s="62"/>
      <c r="B88" s="152" t="s">
        <v>192</v>
      </c>
      <c r="C88" s="129"/>
      <c r="D88" s="57"/>
      <c r="E88" s="75"/>
      <c r="F88" s="42"/>
      <c r="G88" s="37"/>
      <c r="H88" s="37"/>
      <c r="I88" s="37"/>
      <c r="J88" s="37"/>
      <c r="K88" s="37"/>
      <c r="L88" s="37"/>
      <c r="M88" s="44"/>
      <c r="N88" s="35"/>
      <c r="O88" s="32"/>
      <c r="P88" s="32"/>
      <c r="Q88" s="33"/>
    </row>
    <row r="89" spans="1:17" ht="12.75" customHeight="1">
      <c r="A89" s="62">
        <f>A87+1</f>
        <v>45</v>
      </c>
      <c r="B89" s="148" t="s">
        <v>53</v>
      </c>
      <c r="C89" s="129"/>
      <c r="D89" s="53" t="s">
        <v>118</v>
      </c>
      <c r="E89" s="74">
        <v>25</v>
      </c>
      <c r="F89" s="43">
        <v>23.75</v>
      </c>
      <c r="G89" s="44">
        <v>22.5</v>
      </c>
      <c r="H89" s="44">
        <v>21.25</v>
      </c>
      <c r="I89" s="44">
        <v>20</v>
      </c>
      <c r="J89" s="44">
        <v>18.75</v>
      </c>
      <c r="K89" s="44">
        <v>17.5</v>
      </c>
      <c r="L89" s="44">
        <v>16.25</v>
      </c>
      <c r="M89" s="44">
        <v>15</v>
      </c>
      <c r="N89" s="35"/>
      <c r="O89" s="32">
        <v>64</v>
      </c>
      <c r="P89" s="32">
        <f t="shared" si="0"/>
        <v>0</v>
      </c>
      <c r="Q89" s="33">
        <f t="shared" si="1"/>
        <v>0</v>
      </c>
    </row>
    <row r="90" spans="1:17" ht="12.75" customHeight="1">
      <c r="A90" s="62">
        <f>A89+1</f>
        <v>46</v>
      </c>
      <c r="B90" s="148" t="s">
        <v>43</v>
      </c>
      <c r="C90" s="129"/>
      <c r="D90" s="53" t="s">
        <v>118</v>
      </c>
      <c r="E90" s="74">
        <v>25</v>
      </c>
      <c r="F90" s="43">
        <v>23.75</v>
      </c>
      <c r="G90" s="44">
        <v>22.5</v>
      </c>
      <c r="H90" s="44">
        <v>21.25</v>
      </c>
      <c r="I90" s="44">
        <v>20</v>
      </c>
      <c r="J90" s="44">
        <v>18.75</v>
      </c>
      <c r="K90" s="44">
        <v>17.5</v>
      </c>
      <c r="L90" s="44">
        <v>16.25</v>
      </c>
      <c r="M90" s="44">
        <v>15</v>
      </c>
      <c r="N90" s="35"/>
      <c r="O90" s="32">
        <v>64</v>
      </c>
      <c r="P90" s="32">
        <f t="shared" si="0"/>
        <v>0</v>
      </c>
      <c r="Q90" s="33">
        <f t="shared" si="1"/>
        <v>0</v>
      </c>
    </row>
    <row r="91" spans="1:17" ht="12.75" customHeight="1">
      <c r="A91" s="62">
        <f>A90+1</f>
        <v>47</v>
      </c>
      <c r="B91" s="157" t="s">
        <v>74</v>
      </c>
      <c r="C91" s="129"/>
      <c r="D91" s="53" t="s">
        <v>118</v>
      </c>
      <c r="E91" s="74">
        <v>25</v>
      </c>
      <c r="F91" s="43">
        <v>23.75</v>
      </c>
      <c r="G91" s="44">
        <v>22.5</v>
      </c>
      <c r="H91" s="44">
        <v>21.25</v>
      </c>
      <c r="I91" s="44">
        <v>20</v>
      </c>
      <c r="J91" s="44">
        <v>18.75</v>
      </c>
      <c r="K91" s="44">
        <v>17.5</v>
      </c>
      <c r="L91" s="44">
        <v>16.25</v>
      </c>
      <c r="M91" s="44">
        <v>15</v>
      </c>
      <c r="N91" s="35"/>
      <c r="O91" s="32">
        <v>64</v>
      </c>
      <c r="P91" s="32">
        <f t="shared" si="0"/>
        <v>0</v>
      </c>
      <c r="Q91" s="33">
        <f t="shared" si="1"/>
        <v>0</v>
      </c>
    </row>
    <row r="92" spans="1:17" ht="12.75" customHeight="1">
      <c r="A92" s="62">
        <f>A91+1</f>
        <v>48</v>
      </c>
      <c r="B92" s="157" t="s">
        <v>137</v>
      </c>
      <c r="C92" s="129"/>
      <c r="D92" s="53" t="s">
        <v>118</v>
      </c>
      <c r="E92" s="74">
        <v>25</v>
      </c>
      <c r="F92" s="43">
        <v>23.75</v>
      </c>
      <c r="G92" s="44">
        <v>22.5</v>
      </c>
      <c r="H92" s="44">
        <v>21.25</v>
      </c>
      <c r="I92" s="44">
        <v>20</v>
      </c>
      <c r="J92" s="44">
        <v>18.75</v>
      </c>
      <c r="K92" s="44">
        <v>17.5</v>
      </c>
      <c r="L92" s="44">
        <v>16.25</v>
      </c>
      <c r="M92" s="44">
        <v>15</v>
      </c>
      <c r="N92" s="35"/>
      <c r="O92" s="32">
        <v>64</v>
      </c>
      <c r="P92" s="32">
        <f t="shared" si="0"/>
        <v>0</v>
      </c>
      <c r="Q92" s="33">
        <f t="shared" si="1"/>
        <v>0</v>
      </c>
    </row>
    <row r="93" spans="1:17" ht="12.75" customHeight="1">
      <c r="A93" s="62"/>
      <c r="B93" s="151" t="s">
        <v>193</v>
      </c>
      <c r="C93" s="129"/>
      <c r="D93" s="57"/>
      <c r="E93" s="75"/>
      <c r="F93" s="42"/>
      <c r="G93" s="37"/>
      <c r="H93" s="37"/>
      <c r="I93" s="37"/>
      <c r="J93" s="37"/>
      <c r="K93" s="37"/>
      <c r="L93" s="37"/>
      <c r="M93" s="44"/>
      <c r="N93" s="35"/>
      <c r="O93" s="32"/>
      <c r="P93" s="32"/>
      <c r="Q93" s="33"/>
    </row>
    <row r="94" spans="1:17" ht="12.75" customHeight="1">
      <c r="A94" s="62">
        <f>A92+1</f>
        <v>49</v>
      </c>
      <c r="B94" s="130" t="s">
        <v>64</v>
      </c>
      <c r="C94" s="129"/>
      <c r="D94" s="53" t="s">
        <v>118</v>
      </c>
      <c r="E94" s="74">
        <v>25</v>
      </c>
      <c r="F94" s="43">
        <v>23.75</v>
      </c>
      <c r="G94" s="44">
        <v>22.5</v>
      </c>
      <c r="H94" s="44">
        <v>21.25</v>
      </c>
      <c r="I94" s="44">
        <v>20</v>
      </c>
      <c r="J94" s="44">
        <v>18.75</v>
      </c>
      <c r="K94" s="44">
        <v>17.5</v>
      </c>
      <c r="L94" s="44">
        <v>16.25</v>
      </c>
      <c r="M94" s="44">
        <v>15</v>
      </c>
      <c r="N94" s="35"/>
      <c r="O94" s="32">
        <v>64</v>
      </c>
      <c r="P94" s="32">
        <f t="shared" si="0"/>
        <v>0</v>
      </c>
      <c r="Q94" s="33">
        <f t="shared" si="1"/>
        <v>0</v>
      </c>
    </row>
    <row r="95" spans="1:17" ht="18.75" customHeight="1">
      <c r="A95" s="62">
        <f>A94+1</f>
        <v>50</v>
      </c>
      <c r="B95" s="150" t="s">
        <v>54</v>
      </c>
      <c r="C95" s="190"/>
      <c r="D95" s="53" t="s">
        <v>118</v>
      </c>
      <c r="E95" s="74">
        <v>25</v>
      </c>
      <c r="F95" s="43">
        <v>23.75</v>
      </c>
      <c r="G95" s="44">
        <v>22.5</v>
      </c>
      <c r="H95" s="44">
        <v>21.25</v>
      </c>
      <c r="I95" s="44">
        <v>20</v>
      </c>
      <c r="J95" s="44">
        <v>18.75</v>
      </c>
      <c r="K95" s="44">
        <v>17.5</v>
      </c>
      <c r="L95" s="44">
        <v>16.25</v>
      </c>
      <c r="M95" s="44">
        <v>15</v>
      </c>
      <c r="N95" s="35"/>
      <c r="O95" s="32">
        <v>64</v>
      </c>
      <c r="P95" s="32">
        <f t="shared" si="0"/>
        <v>0</v>
      </c>
      <c r="Q95" s="33">
        <f t="shared" si="1"/>
        <v>0</v>
      </c>
    </row>
    <row r="96" spans="1:17" ht="12.75" customHeight="1">
      <c r="A96" s="62">
        <f>A95+1</f>
        <v>51</v>
      </c>
      <c r="B96" s="150" t="s">
        <v>55</v>
      </c>
      <c r="C96" s="190"/>
      <c r="D96" s="53" t="s">
        <v>118</v>
      </c>
      <c r="E96" s="74">
        <v>25</v>
      </c>
      <c r="F96" s="43">
        <v>23.75</v>
      </c>
      <c r="G96" s="44">
        <v>22.5</v>
      </c>
      <c r="H96" s="44">
        <v>21.25</v>
      </c>
      <c r="I96" s="44">
        <v>20</v>
      </c>
      <c r="J96" s="44">
        <v>18.75</v>
      </c>
      <c r="K96" s="44">
        <v>17.5</v>
      </c>
      <c r="L96" s="44">
        <v>16.25</v>
      </c>
      <c r="M96" s="44">
        <v>15</v>
      </c>
      <c r="N96" s="35"/>
      <c r="O96" s="32">
        <v>64</v>
      </c>
      <c r="P96" s="32">
        <f t="shared" si="0"/>
        <v>0</v>
      </c>
      <c r="Q96" s="33">
        <f t="shared" si="1"/>
        <v>0</v>
      </c>
    </row>
    <row r="97" spans="1:17" ht="12.75" customHeight="1">
      <c r="A97" s="62">
        <f>A96+1</f>
        <v>52</v>
      </c>
      <c r="B97" s="150" t="s">
        <v>65</v>
      </c>
      <c r="C97" s="129"/>
      <c r="D97" s="53" t="s">
        <v>118</v>
      </c>
      <c r="E97" s="74">
        <v>25</v>
      </c>
      <c r="F97" s="43">
        <v>23.75</v>
      </c>
      <c r="G97" s="44">
        <v>22.5</v>
      </c>
      <c r="H97" s="44">
        <v>21.25</v>
      </c>
      <c r="I97" s="44">
        <v>20</v>
      </c>
      <c r="J97" s="44">
        <v>18.75</v>
      </c>
      <c r="K97" s="44">
        <v>17.5</v>
      </c>
      <c r="L97" s="44">
        <v>16.25</v>
      </c>
      <c r="M97" s="44">
        <v>15</v>
      </c>
      <c r="N97" s="35"/>
      <c r="O97" s="32">
        <v>64</v>
      </c>
      <c r="P97" s="32">
        <f t="shared" si="0"/>
        <v>0</v>
      </c>
      <c r="Q97" s="33">
        <f t="shared" si="1"/>
        <v>0</v>
      </c>
    </row>
    <row r="98" spans="1:17" ht="12.75" customHeight="1">
      <c r="A98" s="62">
        <f>A97+1</f>
        <v>53</v>
      </c>
      <c r="B98" s="150" t="s">
        <v>56</v>
      </c>
      <c r="C98" s="129"/>
      <c r="D98" s="53" t="s">
        <v>118</v>
      </c>
      <c r="E98" s="74">
        <v>25</v>
      </c>
      <c r="F98" s="43">
        <v>23.75</v>
      </c>
      <c r="G98" s="44">
        <v>22.5</v>
      </c>
      <c r="H98" s="44">
        <v>21.25</v>
      </c>
      <c r="I98" s="44">
        <v>20</v>
      </c>
      <c r="J98" s="44">
        <v>18.75</v>
      </c>
      <c r="K98" s="44">
        <v>17.5</v>
      </c>
      <c r="L98" s="44">
        <v>16.25</v>
      </c>
      <c r="M98" s="44">
        <v>15</v>
      </c>
      <c r="N98" s="35"/>
      <c r="O98" s="32">
        <v>64</v>
      </c>
      <c r="P98" s="32">
        <f t="shared" si="0"/>
        <v>0</v>
      </c>
      <c r="Q98" s="33">
        <f t="shared" si="1"/>
        <v>0</v>
      </c>
    </row>
    <row r="99" spans="1:17" ht="12.75" customHeight="1">
      <c r="A99" s="62">
        <f>A98+1</f>
        <v>54</v>
      </c>
      <c r="B99" s="150" t="s">
        <v>97</v>
      </c>
      <c r="C99" s="129"/>
      <c r="D99" s="53" t="s">
        <v>118</v>
      </c>
      <c r="E99" s="74">
        <v>25</v>
      </c>
      <c r="F99" s="43">
        <v>23.75</v>
      </c>
      <c r="G99" s="44">
        <v>22.5</v>
      </c>
      <c r="H99" s="44">
        <v>21.25</v>
      </c>
      <c r="I99" s="44">
        <v>20</v>
      </c>
      <c r="J99" s="44">
        <v>18.75</v>
      </c>
      <c r="K99" s="44">
        <v>17.5</v>
      </c>
      <c r="L99" s="44">
        <v>16.25</v>
      </c>
      <c r="M99" s="44">
        <v>15</v>
      </c>
      <c r="N99" s="35"/>
      <c r="O99" s="32">
        <v>64</v>
      </c>
      <c r="P99" s="32">
        <f t="shared" si="0"/>
        <v>0</v>
      </c>
      <c r="Q99" s="33">
        <f t="shared" si="1"/>
        <v>0</v>
      </c>
    </row>
    <row r="100" spans="1:17" ht="12.75" customHeight="1">
      <c r="A100" s="62"/>
      <c r="B100" s="152" t="s">
        <v>98</v>
      </c>
      <c r="C100" s="129"/>
      <c r="D100" s="57"/>
      <c r="E100" s="75"/>
      <c r="F100" s="42"/>
      <c r="G100" s="37"/>
      <c r="H100" s="37"/>
      <c r="I100" s="37"/>
      <c r="J100" s="37"/>
      <c r="K100" s="37"/>
      <c r="L100" s="37"/>
      <c r="M100" s="44"/>
      <c r="N100" s="35"/>
      <c r="O100" s="32"/>
      <c r="P100" s="32"/>
      <c r="Q100" s="33"/>
    </row>
    <row r="101" spans="1:17" ht="12.75" customHeight="1">
      <c r="A101" s="62">
        <f>A99+1</f>
        <v>55</v>
      </c>
      <c r="B101" s="156" t="s">
        <v>75</v>
      </c>
      <c r="C101" s="129"/>
      <c r="D101" s="53" t="s">
        <v>118</v>
      </c>
      <c r="E101" s="74">
        <v>28</v>
      </c>
      <c r="F101" s="43">
        <v>26.6</v>
      </c>
      <c r="G101" s="44">
        <v>25.2</v>
      </c>
      <c r="H101" s="44">
        <v>23.8</v>
      </c>
      <c r="I101" s="44">
        <v>22.4</v>
      </c>
      <c r="J101" s="44">
        <v>21</v>
      </c>
      <c r="K101" s="44">
        <v>19.6</v>
      </c>
      <c r="L101" s="44">
        <v>18.2</v>
      </c>
      <c r="M101" s="44">
        <v>16.8</v>
      </c>
      <c r="N101" s="35"/>
      <c r="O101" s="32">
        <v>64</v>
      </c>
      <c r="P101" s="32">
        <f aca="true" t="shared" si="4" ref="P101:P163">N101*O101</f>
        <v>0</v>
      </c>
      <c r="Q101" s="33">
        <f aca="true" t="shared" si="5" ref="Q101:Q163">E101*P101</f>
        <v>0</v>
      </c>
    </row>
    <row r="102" spans="1:17" ht="18.75" customHeight="1">
      <c r="A102" s="62"/>
      <c r="B102" s="152" t="s">
        <v>194</v>
      </c>
      <c r="C102" s="129"/>
      <c r="D102" s="57"/>
      <c r="E102" s="75"/>
      <c r="F102" s="42"/>
      <c r="G102" s="37"/>
      <c r="H102" s="37"/>
      <c r="I102" s="37"/>
      <c r="J102" s="37"/>
      <c r="K102" s="37"/>
      <c r="L102" s="37"/>
      <c r="M102" s="44"/>
      <c r="N102" s="35"/>
      <c r="O102" s="32"/>
      <c r="P102" s="32"/>
      <c r="Q102" s="33"/>
    </row>
    <row r="103" spans="1:17" ht="12.75" customHeight="1">
      <c r="A103" s="62">
        <f>A101+1</f>
        <v>56</v>
      </c>
      <c r="B103" s="150" t="s">
        <v>223</v>
      </c>
      <c r="C103" s="129"/>
      <c r="D103" s="53" t="s">
        <v>118</v>
      </c>
      <c r="E103" s="74">
        <v>23</v>
      </c>
      <c r="F103" s="43">
        <v>21.85</v>
      </c>
      <c r="G103" s="44">
        <v>20.7</v>
      </c>
      <c r="H103" s="44">
        <v>19.55</v>
      </c>
      <c r="I103" s="44">
        <v>18.4</v>
      </c>
      <c r="J103" s="44">
        <v>17.25</v>
      </c>
      <c r="K103" s="44">
        <v>16.1</v>
      </c>
      <c r="L103" s="44">
        <v>14.95</v>
      </c>
      <c r="M103" s="44">
        <v>13.8</v>
      </c>
      <c r="N103" s="35"/>
      <c r="O103" s="32">
        <v>64</v>
      </c>
      <c r="P103" s="32">
        <f t="shared" si="4"/>
        <v>0</v>
      </c>
      <c r="Q103" s="33">
        <f t="shared" si="5"/>
        <v>0</v>
      </c>
    </row>
    <row r="104" spans="1:17" ht="12.75" customHeight="1">
      <c r="A104" s="62">
        <f aca="true" t="shared" si="6" ref="A104:A109">A103+1</f>
        <v>57</v>
      </c>
      <c r="B104" s="150" t="s">
        <v>57</v>
      </c>
      <c r="C104" s="129"/>
      <c r="D104" s="53" t="s">
        <v>118</v>
      </c>
      <c r="E104" s="74">
        <v>23</v>
      </c>
      <c r="F104" s="43">
        <v>21.85</v>
      </c>
      <c r="G104" s="44">
        <v>20.7</v>
      </c>
      <c r="H104" s="44">
        <v>19.55</v>
      </c>
      <c r="I104" s="44">
        <v>18.4</v>
      </c>
      <c r="J104" s="44">
        <v>17.25</v>
      </c>
      <c r="K104" s="44">
        <v>16.1</v>
      </c>
      <c r="L104" s="44">
        <v>14.95</v>
      </c>
      <c r="M104" s="44">
        <v>13.8</v>
      </c>
      <c r="N104" s="35"/>
      <c r="O104" s="32">
        <v>64</v>
      </c>
      <c r="P104" s="32">
        <f t="shared" si="4"/>
        <v>0</v>
      </c>
      <c r="Q104" s="33">
        <f t="shared" si="5"/>
        <v>0</v>
      </c>
    </row>
    <row r="105" spans="1:17" ht="12.75" customHeight="1">
      <c r="A105" s="62">
        <f t="shared" si="6"/>
        <v>58</v>
      </c>
      <c r="B105" s="150" t="s">
        <v>37</v>
      </c>
      <c r="C105" s="129"/>
      <c r="D105" s="53" t="s">
        <v>118</v>
      </c>
      <c r="E105" s="74">
        <v>23</v>
      </c>
      <c r="F105" s="43">
        <v>21.85</v>
      </c>
      <c r="G105" s="44">
        <v>20.7</v>
      </c>
      <c r="H105" s="44">
        <v>19.55</v>
      </c>
      <c r="I105" s="44">
        <v>18.4</v>
      </c>
      <c r="J105" s="44">
        <v>17.25</v>
      </c>
      <c r="K105" s="44">
        <v>16.1</v>
      </c>
      <c r="L105" s="44">
        <v>14.95</v>
      </c>
      <c r="M105" s="44">
        <v>13.8</v>
      </c>
      <c r="N105" s="35"/>
      <c r="O105" s="32">
        <v>64</v>
      </c>
      <c r="P105" s="32">
        <f t="shared" si="4"/>
        <v>0</v>
      </c>
      <c r="Q105" s="33">
        <f t="shared" si="5"/>
        <v>0</v>
      </c>
    </row>
    <row r="106" spans="1:17" ht="12.75" customHeight="1">
      <c r="A106" s="62">
        <f t="shared" si="6"/>
        <v>59</v>
      </c>
      <c r="B106" s="130" t="s">
        <v>38</v>
      </c>
      <c r="C106" s="129"/>
      <c r="D106" s="53" t="s">
        <v>118</v>
      </c>
      <c r="E106" s="74">
        <v>23</v>
      </c>
      <c r="F106" s="43">
        <v>21.85</v>
      </c>
      <c r="G106" s="44">
        <v>20.7</v>
      </c>
      <c r="H106" s="44">
        <v>19.55</v>
      </c>
      <c r="I106" s="44">
        <v>18.4</v>
      </c>
      <c r="J106" s="44">
        <v>17.25</v>
      </c>
      <c r="K106" s="44">
        <v>16.1</v>
      </c>
      <c r="L106" s="44">
        <v>14.95</v>
      </c>
      <c r="M106" s="44">
        <v>13.8</v>
      </c>
      <c r="N106" s="35"/>
      <c r="O106" s="32">
        <v>64</v>
      </c>
      <c r="P106" s="32">
        <f t="shared" si="4"/>
        <v>0</v>
      </c>
      <c r="Q106" s="33">
        <f t="shared" si="5"/>
        <v>0</v>
      </c>
    </row>
    <row r="107" spans="1:17" ht="18.75" customHeight="1">
      <c r="A107" s="62">
        <f t="shared" si="6"/>
        <v>60</v>
      </c>
      <c r="B107" s="130" t="s">
        <v>39</v>
      </c>
      <c r="C107" s="129"/>
      <c r="D107" s="53" t="s">
        <v>118</v>
      </c>
      <c r="E107" s="74">
        <v>23</v>
      </c>
      <c r="F107" s="43">
        <v>21.85</v>
      </c>
      <c r="G107" s="44">
        <v>20.7</v>
      </c>
      <c r="H107" s="44">
        <v>19.55</v>
      </c>
      <c r="I107" s="44">
        <v>18.4</v>
      </c>
      <c r="J107" s="44">
        <v>17.25</v>
      </c>
      <c r="K107" s="44">
        <v>16.1</v>
      </c>
      <c r="L107" s="44">
        <v>14.95</v>
      </c>
      <c r="M107" s="44">
        <v>13.8</v>
      </c>
      <c r="N107" s="35"/>
      <c r="O107" s="32">
        <v>64</v>
      </c>
      <c r="P107" s="32">
        <f t="shared" si="4"/>
        <v>0</v>
      </c>
      <c r="Q107" s="33">
        <f t="shared" si="5"/>
        <v>0</v>
      </c>
    </row>
    <row r="108" spans="1:17" ht="12.75" customHeight="1">
      <c r="A108" s="62">
        <f t="shared" si="6"/>
        <v>61</v>
      </c>
      <c r="B108" s="130" t="s">
        <v>58</v>
      </c>
      <c r="C108" s="129"/>
      <c r="D108" s="53" t="s">
        <v>118</v>
      </c>
      <c r="E108" s="74">
        <v>23</v>
      </c>
      <c r="F108" s="43">
        <v>21.85</v>
      </c>
      <c r="G108" s="44">
        <v>20.7</v>
      </c>
      <c r="H108" s="44">
        <v>19.55</v>
      </c>
      <c r="I108" s="44">
        <v>18.4</v>
      </c>
      <c r="J108" s="44">
        <v>17.25</v>
      </c>
      <c r="K108" s="44">
        <v>16.1</v>
      </c>
      <c r="L108" s="44">
        <v>14.95</v>
      </c>
      <c r="M108" s="44">
        <v>13.8</v>
      </c>
      <c r="N108" s="35"/>
      <c r="O108" s="32">
        <v>64</v>
      </c>
      <c r="P108" s="32">
        <f t="shared" si="4"/>
        <v>0</v>
      </c>
      <c r="Q108" s="33">
        <f t="shared" si="5"/>
        <v>0</v>
      </c>
    </row>
    <row r="109" spans="1:17" ht="12.75" customHeight="1">
      <c r="A109" s="62">
        <f t="shared" si="6"/>
        <v>62</v>
      </c>
      <c r="B109" s="150" t="s">
        <v>224</v>
      </c>
      <c r="C109" s="129"/>
      <c r="D109" s="53" t="s">
        <v>118</v>
      </c>
      <c r="E109" s="74">
        <v>23</v>
      </c>
      <c r="F109" s="43">
        <v>21.85</v>
      </c>
      <c r="G109" s="44">
        <v>20.7</v>
      </c>
      <c r="H109" s="44">
        <v>19.55</v>
      </c>
      <c r="I109" s="44">
        <v>18.4</v>
      </c>
      <c r="J109" s="44">
        <v>17.25</v>
      </c>
      <c r="K109" s="44">
        <v>16.1</v>
      </c>
      <c r="L109" s="44">
        <v>14.95</v>
      </c>
      <c r="M109" s="44">
        <v>13.8</v>
      </c>
      <c r="N109" s="35"/>
      <c r="O109" s="32">
        <v>64</v>
      </c>
      <c r="P109" s="32">
        <f t="shared" si="4"/>
        <v>0</v>
      </c>
      <c r="Q109" s="33">
        <f t="shared" si="5"/>
        <v>0</v>
      </c>
    </row>
    <row r="110" spans="1:17" ht="12.75" customHeight="1">
      <c r="A110" s="64"/>
      <c r="B110" s="151" t="s">
        <v>225</v>
      </c>
      <c r="C110" s="129"/>
      <c r="D110" s="57"/>
      <c r="E110" s="74"/>
      <c r="F110" s="43"/>
      <c r="G110" s="44"/>
      <c r="H110" s="44"/>
      <c r="I110" s="44"/>
      <c r="J110" s="44"/>
      <c r="K110" s="44"/>
      <c r="L110" s="44"/>
      <c r="M110" s="44"/>
      <c r="N110" s="35"/>
      <c r="O110" s="32"/>
      <c r="P110" s="32"/>
      <c r="Q110" s="33"/>
    </row>
    <row r="111" spans="1:17" ht="12.75" customHeight="1">
      <c r="A111" s="62">
        <f>A109+1</f>
        <v>63</v>
      </c>
      <c r="B111" s="155" t="s">
        <v>226</v>
      </c>
      <c r="C111" s="129"/>
      <c r="D111" s="53" t="s">
        <v>118</v>
      </c>
      <c r="E111" s="74">
        <v>23</v>
      </c>
      <c r="F111" s="43">
        <v>21.85</v>
      </c>
      <c r="G111" s="44">
        <v>20.7</v>
      </c>
      <c r="H111" s="44">
        <v>19.55</v>
      </c>
      <c r="I111" s="44">
        <v>18.4</v>
      </c>
      <c r="J111" s="44">
        <v>17.25</v>
      </c>
      <c r="K111" s="44">
        <v>16.1</v>
      </c>
      <c r="L111" s="44">
        <v>14.95</v>
      </c>
      <c r="M111" s="44">
        <v>13.8</v>
      </c>
      <c r="N111" s="35"/>
      <c r="O111" s="32">
        <v>64</v>
      </c>
      <c r="P111" s="32">
        <f t="shared" si="4"/>
        <v>0</v>
      </c>
      <c r="Q111" s="33">
        <f t="shared" si="5"/>
        <v>0</v>
      </c>
    </row>
    <row r="112" spans="1:17" ht="12.75" customHeight="1">
      <c r="A112" s="62"/>
      <c r="B112" s="152" t="s">
        <v>195</v>
      </c>
      <c r="C112" s="129"/>
      <c r="D112" s="57"/>
      <c r="E112" s="74"/>
      <c r="F112" s="43"/>
      <c r="G112" s="44"/>
      <c r="H112" s="44"/>
      <c r="I112" s="44"/>
      <c r="J112" s="44"/>
      <c r="K112" s="44"/>
      <c r="L112" s="44"/>
      <c r="M112" s="44"/>
      <c r="N112" s="35"/>
      <c r="O112" s="32"/>
      <c r="P112" s="32"/>
      <c r="Q112" s="33"/>
    </row>
    <row r="113" spans="1:17" ht="12.75" customHeight="1">
      <c r="A113" s="62">
        <f>A111+1</f>
        <v>64</v>
      </c>
      <c r="B113" s="150" t="s">
        <v>227</v>
      </c>
      <c r="C113" s="129"/>
      <c r="D113" s="53" t="s">
        <v>118</v>
      </c>
      <c r="E113" s="74">
        <v>25</v>
      </c>
      <c r="F113" s="43">
        <v>23.75</v>
      </c>
      <c r="G113" s="44">
        <v>22.5</v>
      </c>
      <c r="H113" s="44">
        <v>21.25</v>
      </c>
      <c r="I113" s="44">
        <v>20</v>
      </c>
      <c r="J113" s="44">
        <v>18.75</v>
      </c>
      <c r="K113" s="44">
        <v>17.5</v>
      </c>
      <c r="L113" s="44">
        <v>16.25</v>
      </c>
      <c r="M113" s="44">
        <v>15</v>
      </c>
      <c r="N113" s="35"/>
      <c r="O113" s="32">
        <v>64</v>
      </c>
      <c r="P113" s="32">
        <f t="shared" si="4"/>
        <v>0</v>
      </c>
      <c r="Q113" s="33">
        <f t="shared" si="5"/>
        <v>0</v>
      </c>
    </row>
    <row r="114" spans="1:17" ht="18.75" customHeight="1">
      <c r="A114" s="62">
        <f aca="true" t="shared" si="7" ref="A114:A132">A113+1</f>
        <v>65</v>
      </c>
      <c r="B114" s="130" t="s">
        <v>76</v>
      </c>
      <c r="C114" s="129"/>
      <c r="D114" s="53" t="s">
        <v>118</v>
      </c>
      <c r="E114" s="74">
        <v>25</v>
      </c>
      <c r="F114" s="43">
        <v>23.75</v>
      </c>
      <c r="G114" s="44">
        <v>22.5</v>
      </c>
      <c r="H114" s="44">
        <v>21.25</v>
      </c>
      <c r="I114" s="44">
        <v>20</v>
      </c>
      <c r="J114" s="44">
        <v>18.75</v>
      </c>
      <c r="K114" s="44">
        <v>17.5</v>
      </c>
      <c r="L114" s="44">
        <v>16.25</v>
      </c>
      <c r="M114" s="44">
        <v>15</v>
      </c>
      <c r="N114" s="35"/>
      <c r="O114" s="32">
        <v>64</v>
      </c>
      <c r="P114" s="32">
        <f t="shared" si="4"/>
        <v>0</v>
      </c>
      <c r="Q114" s="33">
        <f t="shared" si="5"/>
        <v>0</v>
      </c>
    </row>
    <row r="115" spans="1:17" ht="12.75" customHeight="1">
      <c r="A115" s="62">
        <f t="shared" si="7"/>
        <v>66</v>
      </c>
      <c r="B115" s="130" t="s">
        <v>44</v>
      </c>
      <c r="C115" s="129"/>
      <c r="D115" s="53" t="s">
        <v>118</v>
      </c>
      <c r="E115" s="74">
        <v>25</v>
      </c>
      <c r="F115" s="43">
        <v>23.75</v>
      </c>
      <c r="G115" s="44">
        <v>22.5</v>
      </c>
      <c r="H115" s="44">
        <v>21.25</v>
      </c>
      <c r="I115" s="44">
        <v>20</v>
      </c>
      <c r="J115" s="44">
        <v>18.75</v>
      </c>
      <c r="K115" s="44">
        <v>17.5</v>
      </c>
      <c r="L115" s="44">
        <v>16.25</v>
      </c>
      <c r="M115" s="44">
        <v>15</v>
      </c>
      <c r="N115" s="35"/>
      <c r="O115" s="32">
        <v>64</v>
      </c>
      <c r="P115" s="32">
        <f t="shared" si="4"/>
        <v>0</v>
      </c>
      <c r="Q115" s="33">
        <f t="shared" si="5"/>
        <v>0</v>
      </c>
    </row>
    <row r="116" spans="1:17" ht="18.75" customHeight="1">
      <c r="A116" s="62">
        <f t="shared" si="7"/>
        <v>67</v>
      </c>
      <c r="B116" s="130" t="s">
        <v>99</v>
      </c>
      <c r="C116" s="129"/>
      <c r="D116" s="53" t="s">
        <v>118</v>
      </c>
      <c r="E116" s="74">
        <v>25</v>
      </c>
      <c r="F116" s="43">
        <v>23.75</v>
      </c>
      <c r="G116" s="44">
        <v>22.5</v>
      </c>
      <c r="H116" s="44">
        <v>21.25</v>
      </c>
      <c r="I116" s="44">
        <v>20</v>
      </c>
      <c r="J116" s="44">
        <v>18.75</v>
      </c>
      <c r="K116" s="44">
        <v>17.5</v>
      </c>
      <c r="L116" s="44">
        <v>16.25</v>
      </c>
      <c r="M116" s="44">
        <v>15</v>
      </c>
      <c r="N116" s="35"/>
      <c r="O116" s="32">
        <v>64</v>
      </c>
      <c r="P116" s="32">
        <f t="shared" si="4"/>
        <v>0</v>
      </c>
      <c r="Q116" s="33">
        <f t="shared" si="5"/>
        <v>0</v>
      </c>
    </row>
    <row r="117" spans="1:17" ht="12.75" customHeight="1">
      <c r="A117" s="62">
        <f t="shared" si="7"/>
        <v>68</v>
      </c>
      <c r="B117" s="130" t="s">
        <v>47</v>
      </c>
      <c r="C117" s="129"/>
      <c r="D117" s="53" t="s">
        <v>118</v>
      </c>
      <c r="E117" s="74">
        <v>25</v>
      </c>
      <c r="F117" s="43">
        <v>23.75</v>
      </c>
      <c r="G117" s="44">
        <v>22.5</v>
      </c>
      <c r="H117" s="44">
        <v>21.25</v>
      </c>
      <c r="I117" s="44">
        <v>20</v>
      </c>
      <c r="J117" s="44">
        <v>18.75</v>
      </c>
      <c r="K117" s="44">
        <v>17.5</v>
      </c>
      <c r="L117" s="44">
        <v>16.25</v>
      </c>
      <c r="M117" s="44">
        <v>15</v>
      </c>
      <c r="N117" s="35"/>
      <c r="O117" s="32">
        <v>64</v>
      </c>
      <c r="P117" s="32">
        <f t="shared" si="4"/>
        <v>0</v>
      </c>
      <c r="Q117" s="33">
        <f t="shared" si="5"/>
        <v>0</v>
      </c>
    </row>
    <row r="118" spans="1:17" ht="12.75" customHeight="1">
      <c r="A118" s="62">
        <f t="shared" si="7"/>
        <v>69</v>
      </c>
      <c r="B118" s="150" t="s">
        <v>228</v>
      </c>
      <c r="C118" s="129"/>
      <c r="D118" s="53" t="s">
        <v>118</v>
      </c>
      <c r="E118" s="74">
        <v>25</v>
      </c>
      <c r="F118" s="43">
        <v>23.75</v>
      </c>
      <c r="G118" s="44">
        <v>22.5</v>
      </c>
      <c r="H118" s="44">
        <v>21.25</v>
      </c>
      <c r="I118" s="44">
        <v>20</v>
      </c>
      <c r="J118" s="44">
        <v>18.75</v>
      </c>
      <c r="K118" s="44">
        <v>17.5</v>
      </c>
      <c r="L118" s="44">
        <v>16.25</v>
      </c>
      <c r="M118" s="44">
        <v>15</v>
      </c>
      <c r="N118" s="35"/>
      <c r="O118" s="32">
        <v>64</v>
      </c>
      <c r="P118" s="32">
        <f t="shared" si="4"/>
        <v>0</v>
      </c>
      <c r="Q118" s="33">
        <f t="shared" si="5"/>
        <v>0</v>
      </c>
    </row>
    <row r="119" spans="1:17" ht="12.75" customHeight="1">
      <c r="A119" s="62">
        <f t="shared" si="7"/>
        <v>70</v>
      </c>
      <c r="B119" s="130" t="s">
        <v>77</v>
      </c>
      <c r="C119" s="129"/>
      <c r="D119" s="53" t="s">
        <v>118</v>
      </c>
      <c r="E119" s="74">
        <v>25</v>
      </c>
      <c r="F119" s="43">
        <v>23.75</v>
      </c>
      <c r="G119" s="44">
        <v>22.5</v>
      </c>
      <c r="H119" s="44">
        <v>21.25</v>
      </c>
      <c r="I119" s="44">
        <v>20</v>
      </c>
      <c r="J119" s="44">
        <v>18.75</v>
      </c>
      <c r="K119" s="44">
        <v>17.5</v>
      </c>
      <c r="L119" s="44">
        <v>16.25</v>
      </c>
      <c r="M119" s="44">
        <v>15</v>
      </c>
      <c r="N119" s="35"/>
      <c r="O119" s="32">
        <v>64</v>
      </c>
      <c r="P119" s="32">
        <f t="shared" si="4"/>
        <v>0</v>
      </c>
      <c r="Q119" s="33">
        <f t="shared" si="5"/>
        <v>0</v>
      </c>
    </row>
    <row r="120" spans="1:17" ht="12.75" customHeight="1">
      <c r="A120" s="62">
        <f t="shared" si="7"/>
        <v>71</v>
      </c>
      <c r="B120" s="130" t="s">
        <v>78</v>
      </c>
      <c r="C120" s="129"/>
      <c r="D120" s="53" t="s">
        <v>118</v>
      </c>
      <c r="E120" s="74">
        <v>25</v>
      </c>
      <c r="F120" s="43">
        <v>23.75</v>
      </c>
      <c r="G120" s="44">
        <v>22.5</v>
      </c>
      <c r="H120" s="44">
        <v>21.25</v>
      </c>
      <c r="I120" s="44">
        <v>20</v>
      </c>
      <c r="J120" s="44">
        <v>18.75</v>
      </c>
      <c r="K120" s="44">
        <v>17.5</v>
      </c>
      <c r="L120" s="44">
        <v>16.25</v>
      </c>
      <c r="M120" s="44">
        <v>15</v>
      </c>
      <c r="N120" s="35"/>
      <c r="O120" s="32">
        <v>64</v>
      </c>
      <c r="P120" s="32">
        <f t="shared" si="4"/>
        <v>0</v>
      </c>
      <c r="Q120" s="33">
        <f t="shared" si="5"/>
        <v>0</v>
      </c>
    </row>
    <row r="121" spans="1:17" ht="12.75" customHeight="1">
      <c r="A121" s="62">
        <f t="shared" si="7"/>
        <v>72</v>
      </c>
      <c r="B121" s="130" t="s">
        <v>79</v>
      </c>
      <c r="C121" s="129"/>
      <c r="D121" s="53" t="s">
        <v>118</v>
      </c>
      <c r="E121" s="74">
        <v>25</v>
      </c>
      <c r="F121" s="43">
        <v>23.75</v>
      </c>
      <c r="G121" s="44">
        <v>22.5</v>
      </c>
      <c r="H121" s="44">
        <v>21.25</v>
      </c>
      <c r="I121" s="44">
        <v>20</v>
      </c>
      <c r="J121" s="44">
        <v>18.75</v>
      </c>
      <c r="K121" s="44">
        <v>17.5</v>
      </c>
      <c r="L121" s="44">
        <v>16.25</v>
      </c>
      <c r="M121" s="44">
        <v>15</v>
      </c>
      <c r="N121" s="35"/>
      <c r="O121" s="32">
        <v>64</v>
      </c>
      <c r="P121" s="32">
        <f t="shared" si="4"/>
        <v>0</v>
      </c>
      <c r="Q121" s="33">
        <f t="shared" si="5"/>
        <v>0</v>
      </c>
    </row>
    <row r="122" spans="1:17" ht="12.75" customHeight="1">
      <c r="A122" s="62">
        <f t="shared" si="7"/>
        <v>73</v>
      </c>
      <c r="B122" s="150" t="s">
        <v>100</v>
      </c>
      <c r="C122" s="129"/>
      <c r="D122" s="53" t="s">
        <v>118</v>
      </c>
      <c r="E122" s="74">
        <v>25</v>
      </c>
      <c r="F122" s="43">
        <v>23.75</v>
      </c>
      <c r="G122" s="44">
        <v>22.5</v>
      </c>
      <c r="H122" s="44">
        <v>21.25</v>
      </c>
      <c r="I122" s="44">
        <v>20</v>
      </c>
      <c r="J122" s="44">
        <v>18.75</v>
      </c>
      <c r="K122" s="44">
        <v>17.5</v>
      </c>
      <c r="L122" s="44">
        <v>16.25</v>
      </c>
      <c r="M122" s="44">
        <v>15</v>
      </c>
      <c r="N122" s="35"/>
      <c r="O122" s="32">
        <v>64</v>
      </c>
      <c r="P122" s="32">
        <f t="shared" si="4"/>
        <v>0</v>
      </c>
      <c r="Q122" s="33">
        <f t="shared" si="5"/>
        <v>0</v>
      </c>
    </row>
    <row r="123" spans="1:17" ht="18.75" customHeight="1">
      <c r="A123" s="62">
        <f t="shared" si="7"/>
        <v>74</v>
      </c>
      <c r="B123" s="150" t="s">
        <v>66</v>
      </c>
      <c r="C123" s="129"/>
      <c r="D123" s="53" t="s">
        <v>118</v>
      </c>
      <c r="E123" s="74">
        <v>25</v>
      </c>
      <c r="F123" s="43">
        <v>23.75</v>
      </c>
      <c r="G123" s="44">
        <v>22.5</v>
      </c>
      <c r="H123" s="44">
        <v>21.25</v>
      </c>
      <c r="I123" s="44">
        <v>20</v>
      </c>
      <c r="J123" s="44">
        <v>18.75</v>
      </c>
      <c r="K123" s="44">
        <v>17.5</v>
      </c>
      <c r="L123" s="44">
        <v>16.25</v>
      </c>
      <c r="M123" s="44">
        <v>15</v>
      </c>
      <c r="N123" s="35"/>
      <c r="O123" s="32">
        <v>64</v>
      </c>
      <c r="P123" s="32">
        <f t="shared" si="4"/>
        <v>0</v>
      </c>
      <c r="Q123" s="33">
        <f t="shared" si="5"/>
        <v>0</v>
      </c>
    </row>
    <row r="124" spans="1:17" ht="12.75" customHeight="1">
      <c r="A124" s="62">
        <f t="shared" si="7"/>
        <v>75</v>
      </c>
      <c r="B124" s="150" t="s">
        <v>101</v>
      </c>
      <c r="C124" s="129"/>
      <c r="D124" s="53" t="s">
        <v>118</v>
      </c>
      <c r="E124" s="74">
        <v>25</v>
      </c>
      <c r="F124" s="43">
        <v>23.75</v>
      </c>
      <c r="G124" s="44">
        <v>22.5</v>
      </c>
      <c r="H124" s="44">
        <v>21.25</v>
      </c>
      <c r="I124" s="44">
        <v>20</v>
      </c>
      <c r="J124" s="44">
        <v>18.75</v>
      </c>
      <c r="K124" s="44">
        <v>17.5</v>
      </c>
      <c r="L124" s="44">
        <v>16.25</v>
      </c>
      <c r="M124" s="44">
        <v>15</v>
      </c>
      <c r="N124" s="35"/>
      <c r="O124" s="32">
        <v>64</v>
      </c>
      <c r="P124" s="32">
        <f t="shared" si="4"/>
        <v>0</v>
      </c>
      <c r="Q124" s="33">
        <f t="shared" si="5"/>
        <v>0</v>
      </c>
    </row>
    <row r="125" spans="1:17" ht="12.75" customHeight="1">
      <c r="A125" s="62">
        <f t="shared" si="7"/>
        <v>76</v>
      </c>
      <c r="B125" s="150" t="s">
        <v>80</v>
      </c>
      <c r="C125" s="129"/>
      <c r="D125" s="53" t="s">
        <v>118</v>
      </c>
      <c r="E125" s="74">
        <v>25</v>
      </c>
      <c r="F125" s="43">
        <v>23.75</v>
      </c>
      <c r="G125" s="44">
        <v>22.5</v>
      </c>
      <c r="H125" s="44">
        <v>21.25</v>
      </c>
      <c r="I125" s="44">
        <v>20</v>
      </c>
      <c r="J125" s="44">
        <v>18.75</v>
      </c>
      <c r="K125" s="44">
        <v>17.5</v>
      </c>
      <c r="L125" s="44">
        <v>16.25</v>
      </c>
      <c r="M125" s="44">
        <v>15</v>
      </c>
      <c r="N125" s="35"/>
      <c r="O125" s="32">
        <v>64</v>
      </c>
      <c r="P125" s="32">
        <f t="shared" si="4"/>
        <v>0</v>
      </c>
      <c r="Q125" s="33">
        <f t="shared" si="5"/>
        <v>0</v>
      </c>
    </row>
    <row r="126" spans="1:17" ht="12.75" customHeight="1">
      <c r="A126" s="62">
        <f t="shared" si="7"/>
        <v>77</v>
      </c>
      <c r="B126" s="130" t="s">
        <v>102</v>
      </c>
      <c r="C126" s="129"/>
      <c r="D126" s="53" t="s">
        <v>118</v>
      </c>
      <c r="E126" s="74">
        <v>25</v>
      </c>
      <c r="F126" s="43">
        <v>23.75</v>
      </c>
      <c r="G126" s="44">
        <v>22.5</v>
      </c>
      <c r="H126" s="44">
        <v>21.25</v>
      </c>
      <c r="I126" s="44">
        <v>20</v>
      </c>
      <c r="J126" s="44">
        <v>18.75</v>
      </c>
      <c r="K126" s="44">
        <v>17.5</v>
      </c>
      <c r="L126" s="44">
        <v>16.25</v>
      </c>
      <c r="M126" s="44">
        <v>15</v>
      </c>
      <c r="N126" s="35"/>
      <c r="O126" s="32">
        <v>64</v>
      </c>
      <c r="P126" s="32">
        <f t="shared" si="4"/>
        <v>0</v>
      </c>
      <c r="Q126" s="33">
        <f t="shared" si="5"/>
        <v>0</v>
      </c>
    </row>
    <row r="127" spans="1:17" ht="12.75" customHeight="1">
      <c r="A127" s="62">
        <f t="shared" si="7"/>
        <v>78</v>
      </c>
      <c r="B127" s="150" t="s">
        <v>67</v>
      </c>
      <c r="C127" s="129"/>
      <c r="D127" s="53" t="s">
        <v>118</v>
      </c>
      <c r="E127" s="74">
        <v>25</v>
      </c>
      <c r="F127" s="43">
        <v>23.75</v>
      </c>
      <c r="G127" s="44">
        <v>22.5</v>
      </c>
      <c r="H127" s="44">
        <v>21.25</v>
      </c>
      <c r="I127" s="44">
        <v>20</v>
      </c>
      <c r="J127" s="44">
        <v>18.75</v>
      </c>
      <c r="K127" s="44">
        <v>17.5</v>
      </c>
      <c r="L127" s="44">
        <v>16.25</v>
      </c>
      <c r="M127" s="44">
        <v>15</v>
      </c>
      <c r="N127" s="35"/>
      <c r="O127" s="32">
        <v>64</v>
      </c>
      <c r="P127" s="32">
        <f t="shared" si="4"/>
        <v>0</v>
      </c>
      <c r="Q127" s="33">
        <f t="shared" si="5"/>
        <v>0</v>
      </c>
    </row>
    <row r="128" spans="1:17" ht="12.75" customHeight="1">
      <c r="A128" s="62">
        <f t="shared" si="7"/>
        <v>79</v>
      </c>
      <c r="B128" s="150" t="s">
        <v>103</v>
      </c>
      <c r="C128" s="129"/>
      <c r="D128" s="53" t="s">
        <v>118</v>
      </c>
      <c r="E128" s="74">
        <v>25</v>
      </c>
      <c r="F128" s="43">
        <v>23.75</v>
      </c>
      <c r="G128" s="44">
        <v>22.5</v>
      </c>
      <c r="H128" s="44">
        <v>21.25</v>
      </c>
      <c r="I128" s="44">
        <v>20</v>
      </c>
      <c r="J128" s="44">
        <v>18.75</v>
      </c>
      <c r="K128" s="44">
        <v>17.5</v>
      </c>
      <c r="L128" s="44">
        <v>16.25</v>
      </c>
      <c r="M128" s="44">
        <v>15</v>
      </c>
      <c r="N128" s="35"/>
      <c r="O128" s="32">
        <v>64</v>
      </c>
      <c r="P128" s="32">
        <f t="shared" si="4"/>
        <v>0</v>
      </c>
      <c r="Q128" s="33">
        <f t="shared" si="5"/>
        <v>0</v>
      </c>
    </row>
    <row r="129" spans="1:17" ht="12.75" customHeight="1">
      <c r="A129" s="62">
        <f t="shared" si="7"/>
        <v>80</v>
      </c>
      <c r="B129" s="130" t="s">
        <v>104</v>
      </c>
      <c r="C129" s="129"/>
      <c r="D129" s="53" t="s">
        <v>118</v>
      </c>
      <c r="E129" s="74">
        <v>25</v>
      </c>
      <c r="F129" s="43">
        <v>23.75</v>
      </c>
      <c r="G129" s="44">
        <v>22.5</v>
      </c>
      <c r="H129" s="44">
        <v>21.25</v>
      </c>
      <c r="I129" s="44">
        <v>20</v>
      </c>
      <c r="J129" s="44">
        <v>18.75</v>
      </c>
      <c r="K129" s="44">
        <v>17.5</v>
      </c>
      <c r="L129" s="44">
        <v>16.25</v>
      </c>
      <c r="M129" s="44">
        <v>15</v>
      </c>
      <c r="N129" s="35"/>
      <c r="O129" s="32">
        <v>64</v>
      </c>
      <c r="P129" s="32">
        <f t="shared" si="4"/>
        <v>0</v>
      </c>
      <c r="Q129" s="33">
        <f t="shared" si="5"/>
        <v>0</v>
      </c>
    </row>
    <row r="130" spans="1:17" ht="12.75" customHeight="1">
      <c r="A130" s="62">
        <f t="shared" si="7"/>
        <v>81</v>
      </c>
      <c r="B130" s="130" t="s">
        <v>105</v>
      </c>
      <c r="C130" s="129"/>
      <c r="D130" s="53" t="s">
        <v>118</v>
      </c>
      <c r="E130" s="74">
        <v>25</v>
      </c>
      <c r="F130" s="43">
        <v>23.75</v>
      </c>
      <c r="G130" s="44">
        <v>22.5</v>
      </c>
      <c r="H130" s="44">
        <v>21.25</v>
      </c>
      <c r="I130" s="44">
        <v>20</v>
      </c>
      <c r="J130" s="44">
        <v>18.75</v>
      </c>
      <c r="K130" s="44">
        <v>17.5</v>
      </c>
      <c r="L130" s="44">
        <v>16.25</v>
      </c>
      <c r="M130" s="44">
        <v>15</v>
      </c>
      <c r="N130" s="35"/>
      <c r="O130" s="32">
        <v>64</v>
      </c>
      <c r="P130" s="32">
        <f t="shared" si="4"/>
        <v>0</v>
      </c>
      <c r="Q130" s="33">
        <f t="shared" si="5"/>
        <v>0</v>
      </c>
    </row>
    <row r="131" spans="1:17" ht="12.75" customHeight="1">
      <c r="A131" s="62">
        <f t="shared" si="7"/>
        <v>82</v>
      </c>
      <c r="B131" s="150" t="s">
        <v>68</v>
      </c>
      <c r="C131" s="129"/>
      <c r="D131" s="53" t="s">
        <v>118</v>
      </c>
      <c r="E131" s="74">
        <v>25</v>
      </c>
      <c r="F131" s="43">
        <v>23.75</v>
      </c>
      <c r="G131" s="44">
        <v>22.5</v>
      </c>
      <c r="H131" s="44">
        <v>21.25</v>
      </c>
      <c r="I131" s="44">
        <v>20</v>
      </c>
      <c r="J131" s="44">
        <v>18.75</v>
      </c>
      <c r="K131" s="44">
        <v>17.5</v>
      </c>
      <c r="L131" s="44">
        <v>16.25</v>
      </c>
      <c r="M131" s="44">
        <v>15</v>
      </c>
      <c r="N131" s="35"/>
      <c r="O131" s="32">
        <v>64</v>
      </c>
      <c r="P131" s="32">
        <f t="shared" si="4"/>
        <v>0</v>
      </c>
      <c r="Q131" s="33">
        <f t="shared" si="5"/>
        <v>0</v>
      </c>
    </row>
    <row r="132" spans="1:17" ht="12.75" customHeight="1">
      <c r="A132" s="62">
        <f t="shared" si="7"/>
        <v>83</v>
      </c>
      <c r="B132" s="130" t="s">
        <v>106</v>
      </c>
      <c r="C132" s="129"/>
      <c r="D132" s="53" t="s">
        <v>118</v>
      </c>
      <c r="E132" s="74">
        <v>25</v>
      </c>
      <c r="F132" s="43">
        <v>23.75</v>
      </c>
      <c r="G132" s="44">
        <v>22.5</v>
      </c>
      <c r="H132" s="44">
        <v>21.25</v>
      </c>
      <c r="I132" s="44">
        <v>20</v>
      </c>
      <c r="J132" s="44">
        <v>18.75</v>
      </c>
      <c r="K132" s="44">
        <v>17.5</v>
      </c>
      <c r="L132" s="44">
        <v>16.25</v>
      </c>
      <c r="M132" s="44">
        <v>15</v>
      </c>
      <c r="N132" s="35"/>
      <c r="O132" s="32">
        <v>64</v>
      </c>
      <c r="P132" s="32">
        <f t="shared" si="4"/>
        <v>0</v>
      </c>
      <c r="Q132" s="33">
        <f t="shared" si="5"/>
        <v>0</v>
      </c>
    </row>
    <row r="133" spans="1:17" ht="12.75" customHeight="1">
      <c r="A133" s="62"/>
      <c r="B133" s="152" t="s">
        <v>107</v>
      </c>
      <c r="C133" s="129"/>
      <c r="D133" s="57"/>
      <c r="E133" s="74"/>
      <c r="F133" s="43"/>
      <c r="G133" s="44"/>
      <c r="H133" s="44"/>
      <c r="I133" s="44"/>
      <c r="J133" s="44"/>
      <c r="K133" s="44"/>
      <c r="L133" s="44"/>
      <c r="M133" s="44"/>
      <c r="N133" s="35"/>
      <c r="O133" s="32"/>
      <c r="P133" s="32"/>
      <c r="Q133" s="33"/>
    </row>
    <row r="134" spans="1:17" ht="12.75" customHeight="1">
      <c r="A134" s="62">
        <f>A132+1</f>
        <v>84</v>
      </c>
      <c r="B134" s="130" t="s">
        <v>138</v>
      </c>
      <c r="C134" s="129"/>
      <c r="D134" s="53" t="s">
        <v>118</v>
      </c>
      <c r="E134" s="74">
        <v>25</v>
      </c>
      <c r="F134" s="43">
        <v>23.75</v>
      </c>
      <c r="G134" s="44">
        <v>22.5</v>
      </c>
      <c r="H134" s="44">
        <v>21.25</v>
      </c>
      <c r="I134" s="44">
        <v>20</v>
      </c>
      <c r="J134" s="44">
        <v>18.75</v>
      </c>
      <c r="K134" s="44">
        <v>17.5</v>
      </c>
      <c r="L134" s="44">
        <v>16.25</v>
      </c>
      <c r="M134" s="44">
        <v>15</v>
      </c>
      <c r="N134" s="35"/>
      <c r="O134" s="32">
        <v>64</v>
      </c>
      <c r="P134" s="32">
        <f t="shared" si="4"/>
        <v>0</v>
      </c>
      <c r="Q134" s="33">
        <f t="shared" si="5"/>
        <v>0</v>
      </c>
    </row>
    <row r="135" spans="1:17" ht="12.75" customHeight="1">
      <c r="A135" s="62"/>
      <c r="B135" s="152" t="s">
        <v>196</v>
      </c>
      <c r="C135" s="129"/>
      <c r="D135" s="57"/>
      <c r="E135" s="74"/>
      <c r="F135" s="43"/>
      <c r="G135" s="44"/>
      <c r="H135" s="44"/>
      <c r="I135" s="44"/>
      <c r="J135" s="44"/>
      <c r="K135" s="44"/>
      <c r="L135" s="44"/>
      <c r="M135" s="44"/>
      <c r="N135" s="35"/>
      <c r="O135" s="32"/>
      <c r="P135" s="32"/>
      <c r="Q135" s="33"/>
    </row>
    <row r="136" spans="1:17" ht="24.75" customHeight="1">
      <c r="A136" s="62">
        <f>A134+1</f>
        <v>85</v>
      </c>
      <c r="B136" s="154" t="s">
        <v>69</v>
      </c>
      <c r="C136" s="129"/>
      <c r="D136" s="53" t="s">
        <v>118</v>
      </c>
      <c r="E136" s="74">
        <v>28</v>
      </c>
      <c r="F136" s="43">
        <v>26.6</v>
      </c>
      <c r="G136" s="44">
        <v>25.2</v>
      </c>
      <c r="H136" s="44">
        <v>23.8</v>
      </c>
      <c r="I136" s="44">
        <v>22.4</v>
      </c>
      <c r="J136" s="44">
        <v>21</v>
      </c>
      <c r="K136" s="44">
        <v>19.6</v>
      </c>
      <c r="L136" s="44">
        <v>18.2</v>
      </c>
      <c r="M136" s="44">
        <v>16.8</v>
      </c>
      <c r="N136" s="35"/>
      <c r="O136" s="32">
        <v>64</v>
      </c>
      <c r="P136" s="32">
        <f t="shared" si="4"/>
        <v>0</v>
      </c>
      <c r="Q136" s="33">
        <f t="shared" si="5"/>
        <v>0</v>
      </c>
    </row>
    <row r="137" spans="1:17" ht="24.75" customHeight="1">
      <c r="A137" s="62">
        <f aca="true" t="shared" si="8" ref="A137:A143">A136+1</f>
        <v>86</v>
      </c>
      <c r="B137" s="154" t="s">
        <v>59</v>
      </c>
      <c r="C137" s="129"/>
      <c r="D137" s="53" t="s">
        <v>118</v>
      </c>
      <c r="E137" s="74">
        <v>28</v>
      </c>
      <c r="F137" s="43">
        <v>26.6</v>
      </c>
      <c r="G137" s="44">
        <v>25.2</v>
      </c>
      <c r="H137" s="44">
        <v>23.8</v>
      </c>
      <c r="I137" s="44">
        <v>22.4</v>
      </c>
      <c r="J137" s="44">
        <v>21</v>
      </c>
      <c r="K137" s="44">
        <v>19.6</v>
      </c>
      <c r="L137" s="44">
        <v>18.2</v>
      </c>
      <c r="M137" s="44">
        <v>16.8</v>
      </c>
      <c r="N137" s="35"/>
      <c r="O137" s="32">
        <v>64</v>
      </c>
      <c r="P137" s="32">
        <f t="shared" si="4"/>
        <v>0</v>
      </c>
      <c r="Q137" s="33">
        <f t="shared" si="5"/>
        <v>0</v>
      </c>
    </row>
    <row r="138" spans="1:17" ht="24.75" customHeight="1">
      <c r="A138" s="62">
        <f t="shared" si="8"/>
        <v>87</v>
      </c>
      <c r="B138" s="154" t="s">
        <v>60</v>
      </c>
      <c r="C138" s="129"/>
      <c r="D138" s="53" t="s">
        <v>118</v>
      </c>
      <c r="E138" s="74">
        <v>28</v>
      </c>
      <c r="F138" s="43">
        <v>26.6</v>
      </c>
      <c r="G138" s="44">
        <v>25.2</v>
      </c>
      <c r="H138" s="44">
        <v>23.8</v>
      </c>
      <c r="I138" s="44">
        <v>22.4</v>
      </c>
      <c r="J138" s="44">
        <v>21</v>
      </c>
      <c r="K138" s="44">
        <v>19.6</v>
      </c>
      <c r="L138" s="44">
        <v>18.2</v>
      </c>
      <c r="M138" s="44">
        <v>16.8</v>
      </c>
      <c r="N138" s="35"/>
      <c r="O138" s="32">
        <v>64</v>
      </c>
      <c r="P138" s="32">
        <f t="shared" si="4"/>
        <v>0</v>
      </c>
      <c r="Q138" s="33">
        <f t="shared" si="5"/>
        <v>0</v>
      </c>
    </row>
    <row r="139" spans="1:17" ht="24.75" customHeight="1">
      <c r="A139" s="62">
        <f t="shared" si="8"/>
        <v>88</v>
      </c>
      <c r="B139" s="154" t="s">
        <v>229</v>
      </c>
      <c r="C139" s="129"/>
      <c r="D139" s="53" t="s">
        <v>118</v>
      </c>
      <c r="E139" s="74">
        <v>28</v>
      </c>
      <c r="F139" s="43">
        <v>26.6</v>
      </c>
      <c r="G139" s="44">
        <v>25.2</v>
      </c>
      <c r="H139" s="44">
        <v>23.8</v>
      </c>
      <c r="I139" s="44">
        <v>22.4</v>
      </c>
      <c r="J139" s="44">
        <v>21</v>
      </c>
      <c r="K139" s="44">
        <v>19.6</v>
      </c>
      <c r="L139" s="44">
        <v>18.2</v>
      </c>
      <c r="M139" s="44">
        <v>16.8</v>
      </c>
      <c r="N139" s="35"/>
      <c r="O139" s="32">
        <v>64</v>
      </c>
      <c r="P139" s="32">
        <f t="shared" si="4"/>
        <v>0</v>
      </c>
      <c r="Q139" s="33">
        <f t="shared" si="5"/>
        <v>0</v>
      </c>
    </row>
    <row r="140" spans="1:17" ht="12.75" customHeight="1">
      <c r="A140" s="62">
        <f t="shared" si="8"/>
        <v>89</v>
      </c>
      <c r="B140" s="154" t="s">
        <v>115</v>
      </c>
      <c r="C140" s="129"/>
      <c r="D140" s="53" t="s">
        <v>118</v>
      </c>
      <c r="E140" s="74">
        <v>28</v>
      </c>
      <c r="F140" s="43">
        <v>26.6</v>
      </c>
      <c r="G140" s="44">
        <v>25.2</v>
      </c>
      <c r="H140" s="44">
        <v>23.8</v>
      </c>
      <c r="I140" s="44">
        <v>22.4</v>
      </c>
      <c r="J140" s="44">
        <v>21</v>
      </c>
      <c r="K140" s="44">
        <v>19.6</v>
      </c>
      <c r="L140" s="44">
        <v>18.2</v>
      </c>
      <c r="M140" s="44">
        <v>16.8</v>
      </c>
      <c r="N140" s="35"/>
      <c r="O140" s="32">
        <v>64</v>
      </c>
      <c r="P140" s="32">
        <f t="shared" si="4"/>
        <v>0</v>
      </c>
      <c r="Q140" s="33">
        <f t="shared" si="5"/>
        <v>0</v>
      </c>
    </row>
    <row r="141" spans="1:17" ht="12.75" customHeight="1">
      <c r="A141" s="62">
        <f t="shared" si="8"/>
        <v>90</v>
      </c>
      <c r="B141" s="154" t="s">
        <v>61</v>
      </c>
      <c r="C141" s="129"/>
      <c r="D141" s="53" t="s">
        <v>118</v>
      </c>
      <c r="E141" s="74">
        <v>28</v>
      </c>
      <c r="F141" s="43">
        <v>26.6</v>
      </c>
      <c r="G141" s="44">
        <v>25.2</v>
      </c>
      <c r="H141" s="44">
        <v>23.8</v>
      </c>
      <c r="I141" s="44">
        <v>22.4</v>
      </c>
      <c r="J141" s="44">
        <v>21</v>
      </c>
      <c r="K141" s="44">
        <v>19.6</v>
      </c>
      <c r="L141" s="44">
        <v>18.2</v>
      </c>
      <c r="M141" s="44">
        <v>16.8</v>
      </c>
      <c r="N141" s="35"/>
      <c r="O141" s="32">
        <v>64</v>
      </c>
      <c r="P141" s="32">
        <f t="shared" si="4"/>
        <v>0</v>
      </c>
      <c r="Q141" s="33">
        <f t="shared" si="5"/>
        <v>0</v>
      </c>
    </row>
    <row r="142" spans="1:17" ht="24.75" customHeight="1">
      <c r="A142" s="62">
        <f t="shared" si="8"/>
        <v>91</v>
      </c>
      <c r="B142" s="154" t="s">
        <v>62</v>
      </c>
      <c r="C142" s="129"/>
      <c r="D142" s="53" t="s">
        <v>118</v>
      </c>
      <c r="E142" s="74">
        <v>28</v>
      </c>
      <c r="F142" s="43">
        <v>26.6</v>
      </c>
      <c r="G142" s="44">
        <v>25.2</v>
      </c>
      <c r="H142" s="44">
        <v>23.8</v>
      </c>
      <c r="I142" s="44">
        <v>22.4</v>
      </c>
      <c r="J142" s="44">
        <v>21</v>
      </c>
      <c r="K142" s="44">
        <v>19.6</v>
      </c>
      <c r="L142" s="44">
        <v>18.2</v>
      </c>
      <c r="M142" s="44">
        <v>16.8</v>
      </c>
      <c r="N142" s="35"/>
      <c r="O142" s="32">
        <v>64</v>
      </c>
      <c r="P142" s="32">
        <f t="shared" si="4"/>
        <v>0</v>
      </c>
      <c r="Q142" s="33">
        <f t="shared" si="5"/>
        <v>0</v>
      </c>
    </row>
    <row r="143" spans="1:17" ht="18.75" customHeight="1">
      <c r="A143" s="62">
        <f t="shared" si="8"/>
        <v>92</v>
      </c>
      <c r="B143" s="154" t="s">
        <v>63</v>
      </c>
      <c r="C143" s="129"/>
      <c r="D143" s="53" t="s">
        <v>118</v>
      </c>
      <c r="E143" s="74">
        <v>28</v>
      </c>
      <c r="F143" s="43">
        <v>26.6</v>
      </c>
      <c r="G143" s="44">
        <v>25.2</v>
      </c>
      <c r="H143" s="44">
        <v>23.8</v>
      </c>
      <c r="I143" s="44">
        <v>22.4</v>
      </c>
      <c r="J143" s="44">
        <v>21</v>
      </c>
      <c r="K143" s="44">
        <v>19.6</v>
      </c>
      <c r="L143" s="44">
        <v>18.2</v>
      </c>
      <c r="M143" s="44">
        <v>16.8</v>
      </c>
      <c r="N143" s="35"/>
      <c r="O143" s="32">
        <v>64</v>
      </c>
      <c r="P143" s="32">
        <f t="shared" si="4"/>
        <v>0</v>
      </c>
      <c r="Q143" s="33">
        <f t="shared" si="5"/>
        <v>0</v>
      </c>
    </row>
    <row r="144" spans="1:17" ht="12.75" customHeight="1">
      <c r="A144" s="62"/>
      <c r="B144" s="152" t="s">
        <v>108</v>
      </c>
      <c r="C144" s="129"/>
      <c r="D144" s="57"/>
      <c r="E144" s="74"/>
      <c r="F144" s="42"/>
      <c r="G144" s="37"/>
      <c r="H144" s="37"/>
      <c r="I144" s="37"/>
      <c r="J144" s="37"/>
      <c r="K144" s="37"/>
      <c r="L144" s="37"/>
      <c r="M144" s="44"/>
      <c r="N144" s="35"/>
      <c r="O144" s="32"/>
      <c r="P144" s="32"/>
      <c r="Q144" s="33"/>
    </row>
    <row r="145" spans="1:17" ht="24.75" customHeight="1">
      <c r="A145" s="62">
        <f>A143+1</f>
        <v>93</v>
      </c>
      <c r="B145" s="130" t="s">
        <v>81</v>
      </c>
      <c r="C145" s="129"/>
      <c r="D145" s="53" t="s">
        <v>118</v>
      </c>
      <c r="E145" s="74">
        <v>25</v>
      </c>
      <c r="F145" s="43">
        <v>23.75</v>
      </c>
      <c r="G145" s="44">
        <v>22.5</v>
      </c>
      <c r="H145" s="44">
        <v>21.25</v>
      </c>
      <c r="I145" s="44">
        <v>20</v>
      </c>
      <c r="J145" s="44">
        <v>18.75</v>
      </c>
      <c r="K145" s="44">
        <v>17.5</v>
      </c>
      <c r="L145" s="44">
        <v>16.25</v>
      </c>
      <c r="M145" s="44">
        <v>15</v>
      </c>
      <c r="N145" s="35"/>
      <c r="O145" s="32">
        <v>64</v>
      </c>
      <c r="P145" s="32">
        <f t="shared" si="4"/>
        <v>0</v>
      </c>
      <c r="Q145" s="33">
        <f t="shared" si="5"/>
        <v>0</v>
      </c>
    </row>
    <row r="146" spans="1:17" ht="18.75" customHeight="1">
      <c r="A146" s="62">
        <f>A145+1</f>
        <v>94</v>
      </c>
      <c r="B146" s="130" t="s">
        <v>82</v>
      </c>
      <c r="C146" s="129"/>
      <c r="D146" s="53" t="s">
        <v>118</v>
      </c>
      <c r="E146" s="74">
        <v>25</v>
      </c>
      <c r="F146" s="43">
        <v>23.75</v>
      </c>
      <c r="G146" s="44">
        <v>22.5</v>
      </c>
      <c r="H146" s="44">
        <v>21.25</v>
      </c>
      <c r="I146" s="44">
        <v>20</v>
      </c>
      <c r="J146" s="44">
        <v>18.75</v>
      </c>
      <c r="K146" s="44">
        <v>17.5</v>
      </c>
      <c r="L146" s="44">
        <v>16.25</v>
      </c>
      <c r="M146" s="44">
        <v>15</v>
      </c>
      <c r="N146" s="35"/>
      <c r="O146" s="32">
        <v>64</v>
      </c>
      <c r="P146" s="32">
        <f t="shared" si="4"/>
        <v>0</v>
      </c>
      <c r="Q146" s="33">
        <f t="shared" si="5"/>
        <v>0</v>
      </c>
    </row>
    <row r="147" spans="1:17" ht="27" customHeight="1">
      <c r="A147" s="62">
        <f>A146+1</f>
        <v>95</v>
      </c>
      <c r="B147" s="130" t="s">
        <v>83</v>
      </c>
      <c r="C147" s="129"/>
      <c r="D147" s="53" t="s">
        <v>118</v>
      </c>
      <c r="E147" s="74">
        <v>25</v>
      </c>
      <c r="F147" s="43">
        <v>23.75</v>
      </c>
      <c r="G147" s="44">
        <v>22.5</v>
      </c>
      <c r="H147" s="44">
        <v>21.25</v>
      </c>
      <c r="I147" s="44">
        <v>20</v>
      </c>
      <c r="J147" s="44">
        <v>18.75</v>
      </c>
      <c r="K147" s="44">
        <v>17.5</v>
      </c>
      <c r="L147" s="44">
        <v>16.25</v>
      </c>
      <c r="M147" s="44">
        <v>15</v>
      </c>
      <c r="N147" s="35"/>
      <c r="O147" s="32">
        <v>64</v>
      </c>
      <c r="P147" s="32">
        <f t="shared" si="4"/>
        <v>0</v>
      </c>
      <c r="Q147" s="33">
        <f t="shared" si="5"/>
        <v>0</v>
      </c>
    </row>
    <row r="148" spans="1:17" ht="24.75" customHeight="1">
      <c r="A148" s="62"/>
      <c r="B148" s="152" t="s">
        <v>109</v>
      </c>
      <c r="C148" s="153"/>
      <c r="D148" s="59"/>
      <c r="E148" s="76"/>
      <c r="F148" s="43"/>
      <c r="G148" s="44"/>
      <c r="H148" s="44"/>
      <c r="I148" s="44"/>
      <c r="J148" s="44"/>
      <c r="K148" s="44"/>
      <c r="L148" s="44"/>
      <c r="M148" s="44"/>
      <c r="N148" s="35"/>
      <c r="O148" s="32"/>
      <c r="P148" s="32"/>
      <c r="Q148" s="33"/>
    </row>
    <row r="149" spans="1:17" ht="24.75" customHeight="1">
      <c r="A149" s="62">
        <f>A147+1</f>
        <v>96</v>
      </c>
      <c r="B149" s="130" t="s">
        <v>139</v>
      </c>
      <c r="C149" s="129"/>
      <c r="D149" s="53" t="s">
        <v>118</v>
      </c>
      <c r="E149" s="74">
        <v>25</v>
      </c>
      <c r="F149" s="43">
        <v>23.75</v>
      </c>
      <c r="G149" s="44">
        <v>22.5</v>
      </c>
      <c r="H149" s="44">
        <v>21.25</v>
      </c>
      <c r="I149" s="44">
        <v>20</v>
      </c>
      <c r="J149" s="44">
        <v>18.75</v>
      </c>
      <c r="K149" s="44">
        <v>17.5</v>
      </c>
      <c r="L149" s="44">
        <v>16.25</v>
      </c>
      <c r="M149" s="44">
        <v>15</v>
      </c>
      <c r="N149" s="35"/>
      <c r="O149" s="32">
        <v>64</v>
      </c>
      <c r="P149" s="32">
        <f t="shared" si="4"/>
        <v>0</v>
      </c>
      <c r="Q149" s="33">
        <f t="shared" si="5"/>
        <v>0</v>
      </c>
    </row>
    <row r="150" spans="1:17" ht="24.75" customHeight="1">
      <c r="A150" s="62">
        <f>A149+1</f>
        <v>97</v>
      </c>
      <c r="B150" s="130" t="s">
        <v>141</v>
      </c>
      <c r="C150" s="129"/>
      <c r="D150" s="53" t="s">
        <v>118</v>
      </c>
      <c r="E150" s="74">
        <v>25</v>
      </c>
      <c r="F150" s="43">
        <v>23.75</v>
      </c>
      <c r="G150" s="44">
        <v>22.5</v>
      </c>
      <c r="H150" s="44">
        <v>21.25</v>
      </c>
      <c r="I150" s="44">
        <v>20</v>
      </c>
      <c r="J150" s="44">
        <v>18.75</v>
      </c>
      <c r="K150" s="44">
        <v>17.5</v>
      </c>
      <c r="L150" s="44">
        <v>16.25</v>
      </c>
      <c r="M150" s="44">
        <v>15</v>
      </c>
      <c r="N150" s="35"/>
      <c r="O150" s="32">
        <v>64</v>
      </c>
      <c r="P150" s="32">
        <f t="shared" si="4"/>
        <v>0</v>
      </c>
      <c r="Q150" s="33">
        <f t="shared" si="5"/>
        <v>0</v>
      </c>
    </row>
    <row r="151" spans="1:17" ht="12.75" customHeight="1">
      <c r="A151" s="62">
        <f>A150+1</f>
        <v>98</v>
      </c>
      <c r="B151" s="130" t="s">
        <v>140</v>
      </c>
      <c r="C151" s="129"/>
      <c r="D151" s="53" t="s">
        <v>118</v>
      </c>
      <c r="E151" s="74">
        <v>25</v>
      </c>
      <c r="F151" s="43">
        <v>23.75</v>
      </c>
      <c r="G151" s="44">
        <v>22.5</v>
      </c>
      <c r="H151" s="44">
        <v>21.25</v>
      </c>
      <c r="I151" s="44">
        <v>20</v>
      </c>
      <c r="J151" s="44">
        <v>18.75</v>
      </c>
      <c r="K151" s="44">
        <v>17.5</v>
      </c>
      <c r="L151" s="44">
        <v>16.25</v>
      </c>
      <c r="M151" s="44">
        <v>15</v>
      </c>
      <c r="N151" s="35"/>
      <c r="O151" s="32">
        <v>64</v>
      </c>
      <c r="P151" s="32">
        <f t="shared" si="4"/>
        <v>0</v>
      </c>
      <c r="Q151" s="33">
        <f t="shared" si="5"/>
        <v>0</v>
      </c>
    </row>
    <row r="152" spans="1:17" ht="24.75" customHeight="1">
      <c r="A152" s="62">
        <f>A151+1</f>
        <v>99</v>
      </c>
      <c r="B152" s="130" t="s">
        <v>142</v>
      </c>
      <c r="C152" s="129"/>
      <c r="D152" s="53" t="s">
        <v>118</v>
      </c>
      <c r="E152" s="74">
        <v>25</v>
      </c>
      <c r="F152" s="43">
        <v>23.75</v>
      </c>
      <c r="G152" s="44">
        <v>22.5</v>
      </c>
      <c r="H152" s="44">
        <v>21.25</v>
      </c>
      <c r="I152" s="44">
        <v>20</v>
      </c>
      <c r="J152" s="44">
        <v>18.75</v>
      </c>
      <c r="K152" s="44">
        <v>17.5</v>
      </c>
      <c r="L152" s="44">
        <v>16.25</v>
      </c>
      <c r="M152" s="44">
        <v>15</v>
      </c>
      <c r="N152" s="35"/>
      <c r="O152" s="32">
        <v>64</v>
      </c>
      <c r="P152" s="32">
        <f t="shared" si="4"/>
        <v>0</v>
      </c>
      <c r="Q152" s="33">
        <f t="shared" si="5"/>
        <v>0</v>
      </c>
    </row>
    <row r="153" spans="1:17" ht="24.75" customHeight="1">
      <c r="A153" s="62">
        <f>A152+1</f>
        <v>100</v>
      </c>
      <c r="B153" s="130" t="s">
        <v>84</v>
      </c>
      <c r="C153" s="129"/>
      <c r="D153" s="53" t="s">
        <v>118</v>
      </c>
      <c r="E153" s="74">
        <v>25</v>
      </c>
      <c r="F153" s="43">
        <v>23.75</v>
      </c>
      <c r="G153" s="44">
        <v>22.5</v>
      </c>
      <c r="H153" s="44">
        <v>21.25</v>
      </c>
      <c r="I153" s="44">
        <v>20</v>
      </c>
      <c r="J153" s="44">
        <v>18.75</v>
      </c>
      <c r="K153" s="44">
        <v>17.5</v>
      </c>
      <c r="L153" s="44">
        <v>16.25</v>
      </c>
      <c r="M153" s="44">
        <v>15</v>
      </c>
      <c r="N153" s="35"/>
      <c r="O153" s="32">
        <v>64</v>
      </c>
      <c r="P153" s="32">
        <f t="shared" si="4"/>
        <v>0</v>
      </c>
      <c r="Q153" s="33">
        <f t="shared" si="5"/>
        <v>0</v>
      </c>
    </row>
    <row r="154" spans="1:17" ht="18.75" customHeight="1">
      <c r="A154" s="62"/>
      <c r="B154" s="151" t="s">
        <v>197</v>
      </c>
      <c r="C154" s="129"/>
      <c r="D154" s="57"/>
      <c r="E154" s="75"/>
      <c r="F154" s="42"/>
      <c r="G154" s="37"/>
      <c r="H154" s="37"/>
      <c r="I154" s="37"/>
      <c r="J154" s="37"/>
      <c r="K154" s="37"/>
      <c r="L154" s="37"/>
      <c r="M154" s="44"/>
      <c r="N154" s="35"/>
      <c r="O154" s="32"/>
      <c r="P154" s="32"/>
      <c r="Q154" s="33"/>
    </row>
    <row r="155" spans="1:17" ht="12.75" customHeight="1">
      <c r="A155" s="62">
        <f>A153+1</f>
        <v>101</v>
      </c>
      <c r="B155" s="130" t="s">
        <v>40</v>
      </c>
      <c r="C155" s="129"/>
      <c r="D155" s="53" t="s">
        <v>118</v>
      </c>
      <c r="E155" s="74">
        <v>25</v>
      </c>
      <c r="F155" s="43">
        <v>23.75</v>
      </c>
      <c r="G155" s="44">
        <v>22.5</v>
      </c>
      <c r="H155" s="44">
        <v>21.25</v>
      </c>
      <c r="I155" s="44">
        <v>20</v>
      </c>
      <c r="J155" s="44">
        <v>18.75</v>
      </c>
      <c r="K155" s="44">
        <v>17.5</v>
      </c>
      <c r="L155" s="44">
        <v>16.25</v>
      </c>
      <c r="M155" s="44">
        <v>15</v>
      </c>
      <c r="N155" s="35"/>
      <c r="O155" s="32">
        <v>64</v>
      </c>
      <c r="P155" s="32">
        <f t="shared" si="4"/>
        <v>0</v>
      </c>
      <c r="Q155" s="33">
        <f t="shared" si="5"/>
        <v>0</v>
      </c>
    </row>
    <row r="156" spans="1:17" ht="12.75" customHeight="1">
      <c r="A156" s="62">
        <f>A155+1</f>
        <v>102</v>
      </c>
      <c r="B156" s="150" t="s">
        <v>41</v>
      </c>
      <c r="C156" s="129"/>
      <c r="D156" s="53" t="s">
        <v>118</v>
      </c>
      <c r="E156" s="74">
        <v>25</v>
      </c>
      <c r="F156" s="43">
        <v>23.75</v>
      </c>
      <c r="G156" s="44">
        <v>22.5</v>
      </c>
      <c r="H156" s="44">
        <v>21.25</v>
      </c>
      <c r="I156" s="44">
        <v>20</v>
      </c>
      <c r="J156" s="44">
        <v>18.75</v>
      </c>
      <c r="K156" s="44">
        <v>17.5</v>
      </c>
      <c r="L156" s="44">
        <v>16.25</v>
      </c>
      <c r="M156" s="44">
        <v>15</v>
      </c>
      <c r="N156" s="35"/>
      <c r="O156" s="32">
        <v>64</v>
      </c>
      <c r="P156" s="32">
        <f t="shared" si="4"/>
        <v>0</v>
      </c>
      <c r="Q156" s="33">
        <f t="shared" si="5"/>
        <v>0</v>
      </c>
    </row>
    <row r="157" spans="1:17" ht="12.75" customHeight="1">
      <c r="A157" s="62">
        <f>A156+1</f>
        <v>103</v>
      </c>
      <c r="B157" s="130" t="s">
        <v>143</v>
      </c>
      <c r="C157" s="129"/>
      <c r="D157" s="53" t="s">
        <v>118</v>
      </c>
      <c r="E157" s="74">
        <v>25</v>
      </c>
      <c r="F157" s="43">
        <v>23.75</v>
      </c>
      <c r="G157" s="44">
        <v>22.5</v>
      </c>
      <c r="H157" s="44">
        <v>21.25</v>
      </c>
      <c r="I157" s="44">
        <v>20</v>
      </c>
      <c r="J157" s="44">
        <v>18.75</v>
      </c>
      <c r="K157" s="44">
        <v>17.5</v>
      </c>
      <c r="L157" s="44">
        <v>16.25</v>
      </c>
      <c r="M157" s="44">
        <v>15</v>
      </c>
      <c r="N157" s="35"/>
      <c r="O157" s="32">
        <v>64</v>
      </c>
      <c r="P157" s="32">
        <f t="shared" si="4"/>
        <v>0</v>
      </c>
      <c r="Q157" s="33">
        <f t="shared" si="5"/>
        <v>0</v>
      </c>
    </row>
    <row r="158" spans="1:17" ht="18.75" customHeight="1">
      <c r="A158" s="62"/>
      <c r="B158" s="151" t="s">
        <v>110</v>
      </c>
      <c r="C158" s="129"/>
      <c r="D158" s="57"/>
      <c r="E158" s="75"/>
      <c r="F158" s="42"/>
      <c r="G158" s="37"/>
      <c r="H158" s="37"/>
      <c r="I158" s="37"/>
      <c r="J158" s="37"/>
      <c r="K158" s="37"/>
      <c r="L158" s="37"/>
      <c r="M158" s="44"/>
      <c r="N158" s="35"/>
      <c r="O158" s="32"/>
      <c r="P158" s="32"/>
      <c r="Q158" s="33"/>
    </row>
    <row r="159" spans="1:17" ht="12.75" customHeight="1">
      <c r="A159" s="62">
        <f>A157+1</f>
        <v>104</v>
      </c>
      <c r="B159" s="148" t="s">
        <v>85</v>
      </c>
      <c r="C159" s="129"/>
      <c r="D159" s="53" t="s">
        <v>118</v>
      </c>
      <c r="E159" s="74">
        <v>23</v>
      </c>
      <c r="F159" s="43">
        <v>21.85</v>
      </c>
      <c r="G159" s="44">
        <v>20.7</v>
      </c>
      <c r="H159" s="44">
        <v>19.55</v>
      </c>
      <c r="I159" s="44">
        <v>18.4</v>
      </c>
      <c r="J159" s="44">
        <v>17.25</v>
      </c>
      <c r="K159" s="44">
        <v>16.1</v>
      </c>
      <c r="L159" s="44">
        <v>14.95</v>
      </c>
      <c r="M159" s="44">
        <v>13.8</v>
      </c>
      <c r="N159" s="35"/>
      <c r="O159" s="32">
        <v>64</v>
      </c>
      <c r="P159" s="32">
        <f t="shared" si="4"/>
        <v>0</v>
      </c>
      <c r="Q159" s="33">
        <f t="shared" si="5"/>
        <v>0</v>
      </c>
    </row>
    <row r="160" spans="1:17" ht="12.75" customHeight="1">
      <c r="A160" s="62">
        <f>A159+1</f>
        <v>105</v>
      </c>
      <c r="B160" s="148" t="s">
        <v>48</v>
      </c>
      <c r="C160" s="129"/>
      <c r="D160" s="53" t="s">
        <v>118</v>
      </c>
      <c r="E160" s="74">
        <v>23</v>
      </c>
      <c r="F160" s="43">
        <v>21.85</v>
      </c>
      <c r="G160" s="44">
        <v>20.7</v>
      </c>
      <c r="H160" s="44">
        <v>19.55</v>
      </c>
      <c r="I160" s="44">
        <v>18.4</v>
      </c>
      <c r="J160" s="44">
        <v>17.25</v>
      </c>
      <c r="K160" s="44">
        <v>16.1</v>
      </c>
      <c r="L160" s="44">
        <v>14.95</v>
      </c>
      <c r="M160" s="44">
        <v>13.8</v>
      </c>
      <c r="N160" s="35"/>
      <c r="O160" s="32">
        <v>64</v>
      </c>
      <c r="P160" s="32">
        <f t="shared" si="4"/>
        <v>0</v>
      </c>
      <c r="Q160" s="33">
        <f t="shared" si="5"/>
        <v>0</v>
      </c>
    </row>
    <row r="161" spans="1:17" ht="12.75" customHeight="1">
      <c r="A161" s="62">
        <f>A160+1</f>
        <v>106</v>
      </c>
      <c r="B161" s="148" t="s">
        <v>49</v>
      </c>
      <c r="C161" s="129"/>
      <c r="D161" s="53" t="s">
        <v>118</v>
      </c>
      <c r="E161" s="74">
        <v>23</v>
      </c>
      <c r="F161" s="43">
        <v>21.85</v>
      </c>
      <c r="G161" s="44">
        <v>20.7</v>
      </c>
      <c r="H161" s="44">
        <v>19.55</v>
      </c>
      <c r="I161" s="44">
        <v>18.4</v>
      </c>
      <c r="J161" s="44">
        <v>17.25</v>
      </c>
      <c r="K161" s="44">
        <v>16.1</v>
      </c>
      <c r="L161" s="44">
        <v>14.95</v>
      </c>
      <c r="M161" s="44">
        <v>13.8</v>
      </c>
      <c r="N161" s="35"/>
      <c r="O161" s="32">
        <v>64</v>
      </c>
      <c r="P161" s="32">
        <f t="shared" si="4"/>
        <v>0</v>
      </c>
      <c r="Q161" s="33">
        <f t="shared" si="5"/>
        <v>0</v>
      </c>
    </row>
    <row r="162" spans="1:17" ht="12.75" customHeight="1">
      <c r="A162" s="62"/>
      <c r="B162" s="151" t="s">
        <v>111</v>
      </c>
      <c r="C162" s="129"/>
      <c r="D162" s="57"/>
      <c r="E162" s="75"/>
      <c r="F162" s="60"/>
      <c r="G162" s="44"/>
      <c r="H162" s="44"/>
      <c r="I162" s="44"/>
      <c r="J162" s="44"/>
      <c r="K162" s="44"/>
      <c r="L162" s="44"/>
      <c r="M162" s="44"/>
      <c r="N162" s="35"/>
      <c r="O162" s="32"/>
      <c r="P162" s="32"/>
      <c r="Q162" s="33"/>
    </row>
    <row r="163" spans="1:17" ht="16.5" customHeight="1" thickBot="1">
      <c r="A163" s="101">
        <f>A161+1</f>
        <v>107</v>
      </c>
      <c r="B163" s="194" t="s">
        <v>42</v>
      </c>
      <c r="C163" s="195"/>
      <c r="D163" s="99" t="s">
        <v>118</v>
      </c>
      <c r="E163" s="97">
        <v>23</v>
      </c>
      <c r="F163" s="43">
        <v>21.85</v>
      </c>
      <c r="G163" s="44">
        <v>20.7</v>
      </c>
      <c r="H163" s="44">
        <v>19.55</v>
      </c>
      <c r="I163" s="44">
        <v>18.4</v>
      </c>
      <c r="J163" s="44">
        <v>17.25</v>
      </c>
      <c r="K163" s="44">
        <v>16.1</v>
      </c>
      <c r="L163" s="44">
        <v>14.95</v>
      </c>
      <c r="M163" s="44">
        <v>13.8</v>
      </c>
      <c r="N163" s="35"/>
      <c r="O163" s="32">
        <v>64</v>
      </c>
      <c r="P163" s="32">
        <f t="shared" si="4"/>
        <v>0</v>
      </c>
      <c r="Q163" s="33">
        <f t="shared" si="5"/>
        <v>0</v>
      </c>
    </row>
    <row r="164" spans="1:17" ht="18.75" customHeight="1" thickBot="1">
      <c r="A164" s="108"/>
      <c r="B164" s="144" t="s">
        <v>50</v>
      </c>
      <c r="C164" s="145"/>
      <c r="D164" s="110"/>
      <c r="E164" s="109"/>
      <c r="F164" s="45"/>
      <c r="G164" s="37"/>
      <c r="H164" s="37"/>
      <c r="I164" s="37"/>
      <c r="J164" s="37"/>
      <c r="K164" s="37"/>
      <c r="L164" s="37"/>
      <c r="M164" s="44"/>
      <c r="N164" s="35"/>
      <c r="O164" s="32"/>
      <c r="P164" s="32"/>
      <c r="Q164" s="33"/>
    </row>
    <row r="165" spans="1:17" ht="12.75" customHeight="1">
      <c r="A165" s="102"/>
      <c r="B165" s="146" t="s">
        <v>144</v>
      </c>
      <c r="C165" s="147"/>
      <c r="D165" s="111"/>
      <c r="E165" s="103"/>
      <c r="F165" s="42"/>
      <c r="G165" s="37"/>
      <c r="H165" s="37"/>
      <c r="I165" s="37"/>
      <c r="J165" s="37"/>
      <c r="K165" s="37"/>
      <c r="L165" s="37"/>
      <c r="M165" s="44"/>
      <c r="N165" s="35"/>
      <c r="O165" s="32"/>
      <c r="P165" s="32"/>
      <c r="Q165" s="33"/>
    </row>
    <row r="166" spans="1:17" ht="12.75" customHeight="1">
      <c r="A166" s="65">
        <f>A163+1</f>
        <v>108</v>
      </c>
      <c r="B166" s="148" t="s">
        <v>230</v>
      </c>
      <c r="C166" s="129"/>
      <c r="D166" s="53" t="s">
        <v>118</v>
      </c>
      <c r="E166" s="74">
        <v>70</v>
      </c>
      <c r="F166" s="43">
        <v>66.5</v>
      </c>
      <c r="G166" s="44">
        <v>63</v>
      </c>
      <c r="H166" s="44">
        <v>59.5</v>
      </c>
      <c r="I166" s="44">
        <v>56</v>
      </c>
      <c r="J166" s="44">
        <v>52.5</v>
      </c>
      <c r="K166" s="44">
        <v>49</v>
      </c>
      <c r="L166" s="44">
        <v>45.5</v>
      </c>
      <c r="M166" s="44">
        <v>42</v>
      </c>
      <c r="N166" s="35"/>
      <c r="O166" s="32">
        <v>18</v>
      </c>
      <c r="P166" s="32">
        <f>N166*O166</f>
        <v>0</v>
      </c>
      <c r="Q166" s="33">
        <f>E166*P166</f>
        <v>0</v>
      </c>
    </row>
    <row r="167" spans="1:17" ht="12.75" customHeight="1">
      <c r="A167" s="65">
        <f>A166+1</f>
        <v>109</v>
      </c>
      <c r="B167" s="148" t="s">
        <v>231</v>
      </c>
      <c r="C167" s="129"/>
      <c r="D167" s="53" t="s">
        <v>118</v>
      </c>
      <c r="E167" s="74">
        <v>70</v>
      </c>
      <c r="F167" s="43">
        <v>66.5</v>
      </c>
      <c r="G167" s="44">
        <v>63</v>
      </c>
      <c r="H167" s="44">
        <v>59.5</v>
      </c>
      <c r="I167" s="44">
        <v>56</v>
      </c>
      <c r="J167" s="44">
        <v>52.5</v>
      </c>
      <c r="K167" s="44">
        <v>49</v>
      </c>
      <c r="L167" s="44">
        <v>45.5</v>
      </c>
      <c r="M167" s="44">
        <v>42</v>
      </c>
      <c r="N167" s="35"/>
      <c r="O167" s="32">
        <v>18</v>
      </c>
      <c r="P167" s="32">
        <f>N167*O167</f>
        <v>0</v>
      </c>
      <c r="Q167" s="33">
        <f>E167*P167</f>
        <v>0</v>
      </c>
    </row>
    <row r="168" spans="1:17" ht="18.75" customHeight="1">
      <c r="A168" s="65">
        <f>A167+1</f>
        <v>110</v>
      </c>
      <c r="B168" s="148" t="s">
        <v>232</v>
      </c>
      <c r="C168" s="129"/>
      <c r="D168" s="53" t="s">
        <v>118</v>
      </c>
      <c r="E168" s="74">
        <v>70</v>
      </c>
      <c r="F168" s="43">
        <v>66.5</v>
      </c>
      <c r="G168" s="44">
        <v>63</v>
      </c>
      <c r="H168" s="44">
        <v>59.5</v>
      </c>
      <c r="I168" s="44">
        <v>56</v>
      </c>
      <c r="J168" s="44">
        <v>52.5</v>
      </c>
      <c r="K168" s="44">
        <v>49</v>
      </c>
      <c r="L168" s="44">
        <v>45.5</v>
      </c>
      <c r="M168" s="44">
        <v>42</v>
      </c>
      <c r="N168" s="35"/>
      <c r="O168" s="32">
        <v>18</v>
      </c>
      <c r="P168" s="32">
        <f>N168*O168</f>
        <v>0</v>
      </c>
      <c r="Q168" s="33">
        <f>E168*P168</f>
        <v>0</v>
      </c>
    </row>
    <row r="169" spans="1:17" ht="12.75" customHeight="1">
      <c r="A169" s="65">
        <f>A168+1</f>
        <v>111</v>
      </c>
      <c r="B169" s="148" t="s">
        <v>233</v>
      </c>
      <c r="C169" s="129"/>
      <c r="D169" s="53" t="s">
        <v>118</v>
      </c>
      <c r="E169" s="74">
        <v>70</v>
      </c>
      <c r="F169" s="43">
        <v>66.5</v>
      </c>
      <c r="G169" s="44">
        <v>63</v>
      </c>
      <c r="H169" s="44">
        <v>59.5</v>
      </c>
      <c r="I169" s="44">
        <v>56</v>
      </c>
      <c r="J169" s="44">
        <v>52.5</v>
      </c>
      <c r="K169" s="44">
        <v>49</v>
      </c>
      <c r="L169" s="44">
        <v>45.5</v>
      </c>
      <c r="M169" s="44">
        <v>42</v>
      </c>
      <c r="N169" s="35"/>
      <c r="O169" s="32">
        <v>18</v>
      </c>
      <c r="P169" s="32">
        <f>N169*O169</f>
        <v>0</v>
      </c>
      <c r="Q169" s="33">
        <f>E169*P169</f>
        <v>0</v>
      </c>
    </row>
    <row r="170" spans="1:17" ht="12.75" customHeight="1">
      <c r="A170" s="65"/>
      <c r="B170" s="149" t="s">
        <v>331</v>
      </c>
      <c r="C170" s="138"/>
      <c r="D170" s="112"/>
      <c r="E170" s="75"/>
      <c r="F170" s="43"/>
      <c r="G170" s="44"/>
      <c r="H170" s="44"/>
      <c r="I170" s="44"/>
      <c r="J170" s="44"/>
      <c r="K170" s="44"/>
      <c r="L170" s="44"/>
      <c r="M170" s="44"/>
      <c r="N170" s="35"/>
      <c r="O170" s="32"/>
      <c r="P170" s="32"/>
      <c r="Q170" s="33"/>
    </row>
    <row r="171" spans="1:17" ht="12.75" customHeight="1">
      <c r="A171" s="65">
        <f>A169+1</f>
        <v>112</v>
      </c>
      <c r="B171" s="148" t="s">
        <v>234</v>
      </c>
      <c r="C171" s="129"/>
      <c r="D171" s="53" t="s">
        <v>118</v>
      </c>
      <c r="E171" s="74">
        <v>80</v>
      </c>
      <c r="F171" s="43">
        <v>76</v>
      </c>
      <c r="G171" s="44">
        <v>72</v>
      </c>
      <c r="H171" s="44">
        <v>68</v>
      </c>
      <c r="I171" s="44">
        <v>64</v>
      </c>
      <c r="J171" s="44">
        <v>60</v>
      </c>
      <c r="K171" s="44">
        <v>56</v>
      </c>
      <c r="L171" s="44">
        <v>52</v>
      </c>
      <c r="M171" s="44">
        <v>48</v>
      </c>
      <c r="N171" s="35"/>
      <c r="O171" s="32">
        <v>1</v>
      </c>
      <c r="P171" s="32">
        <f>N171*O171</f>
        <v>0</v>
      </c>
      <c r="Q171" s="33">
        <f>E171*P171</f>
        <v>0</v>
      </c>
    </row>
    <row r="172" spans="1:17" ht="18.75" customHeight="1">
      <c r="A172" s="65"/>
      <c r="B172" s="143" t="s">
        <v>112</v>
      </c>
      <c r="C172" s="138"/>
      <c r="D172" s="112"/>
      <c r="E172" s="75"/>
      <c r="F172" s="43"/>
      <c r="G172" s="44"/>
      <c r="H172" s="44"/>
      <c r="I172" s="44"/>
      <c r="J172" s="44"/>
      <c r="K172" s="44"/>
      <c r="L172" s="44"/>
      <c r="M172" s="44"/>
      <c r="N172" s="35"/>
      <c r="O172" s="32"/>
      <c r="P172" s="32"/>
      <c r="Q172" s="33"/>
    </row>
    <row r="173" spans="1:17" ht="24.75" customHeight="1">
      <c r="A173" s="65">
        <f>A171+1</f>
        <v>113</v>
      </c>
      <c r="B173" s="134" t="s">
        <v>235</v>
      </c>
      <c r="C173" s="129"/>
      <c r="D173" s="53" t="s">
        <v>118</v>
      </c>
      <c r="E173" s="74">
        <v>70</v>
      </c>
      <c r="F173" s="43">
        <v>66.5</v>
      </c>
      <c r="G173" s="44">
        <v>63</v>
      </c>
      <c r="H173" s="44">
        <v>59.5</v>
      </c>
      <c r="I173" s="44">
        <v>56</v>
      </c>
      <c r="J173" s="44">
        <v>52.5</v>
      </c>
      <c r="K173" s="44">
        <v>49</v>
      </c>
      <c r="L173" s="44">
        <v>45.5</v>
      </c>
      <c r="M173" s="44">
        <v>42</v>
      </c>
      <c r="N173" s="35"/>
      <c r="O173" s="32">
        <v>18</v>
      </c>
      <c r="P173" s="32">
        <f>N173*O173</f>
        <v>0</v>
      </c>
      <c r="Q173" s="33">
        <f>E173*P173</f>
        <v>0</v>
      </c>
    </row>
    <row r="174" spans="1:17" ht="16.5" customHeight="1">
      <c r="A174" s="65">
        <f aca="true" t="shared" si="9" ref="A174:A180">A173+1</f>
        <v>114</v>
      </c>
      <c r="B174" s="134" t="s">
        <v>145</v>
      </c>
      <c r="C174" s="129"/>
      <c r="D174" s="53" t="s">
        <v>118</v>
      </c>
      <c r="E174" s="74">
        <v>70</v>
      </c>
      <c r="F174" s="43">
        <v>66.5</v>
      </c>
      <c r="G174" s="44">
        <v>63</v>
      </c>
      <c r="H174" s="44">
        <v>59.5</v>
      </c>
      <c r="I174" s="44">
        <v>56</v>
      </c>
      <c r="J174" s="44">
        <v>52.5</v>
      </c>
      <c r="K174" s="44">
        <v>49</v>
      </c>
      <c r="L174" s="44">
        <v>45.5</v>
      </c>
      <c r="M174" s="44">
        <v>42</v>
      </c>
      <c r="N174" s="35"/>
      <c r="O174" s="32">
        <v>18</v>
      </c>
      <c r="P174" s="32">
        <f>N174*O174</f>
        <v>0</v>
      </c>
      <c r="Q174" s="33">
        <f>E174*P174</f>
        <v>0</v>
      </c>
    </row>
    <row r="175" spans="1:17" ht="18.75" customHeight="1">
      <c r="A175" s="65">
        <f t="shared" si="9"/>
        <v>115</v>
      </c>
      <c r="B175" s="134" t="s">
        <v>236</v>
      </c>
      <c r="C175" s="129"/>
      <c r="D175" s="53" t="s">
        <v>118</v>
      </c>
      <c r="E175" s="74">
        <v>70</v>
      </c>
      <c r="F175" s="43">
        <v>66.5</v>
      </c>
      <c r="G175" s="44">
        <v>63</v>
      </c>
      <c r="H175" s="44">
        <v>59.5</v>
      </c>
      <c r="I175" s="44">
        <v>56</v>
      </c>
      <c r="J175" s="44">
        <v>52.5</v>
      </c>
      <c r="K175" s="44">
        <v>49</v>
      </c>
      <c r="L175" s="44">
        <v>45.5</v>
      </c>
      <c r="M175" s="44">
        <v>42</v>
      </c>
      <c r="N175" s="35"/>
      <c r="O175" s="32">
        <v>18</v>
      </c>
      <c r="P175" s="32">
        <f>N175*O175</f>
        <v>0</v>
      </c>
      <c r="Q175" s="33">
        <f>E175*P175</f>
        <v>0</v>
      </c>
    </row>
    <row r="176" spans="1:17" ht="12.75" customHeight="1">
      <c r="A176" s="65">
        <f t="shared" si="9"/>
        <v>116</v>
      </c>
      <c r="B176" s="134" t="s">
        <v>146</v>
      </c>
      <c r="C176" s="129"/>
      <c r="D176" s="53" t="s">
        <v>118</v>
      </c>
      <c r="E176" s="74">
        <v>70</v>
      </c>
      <c r="F176" s="43">
        <v>66.5</v>
      </c>
      <c r="G176" s="44">
        <v>63</v>
      </c>
      <c r="H176" s="44">
        <v>59.5</v>
      </c>
      <c r="I176" s="44">
        <v>56</v>
      </c>
      <c r="J176" s="44">
        <v>52.5</v>
      </c>
      <c r="K176" s="44">
        <v>49</v>
      </c>
      <c r="L176" s="44">
        <v>45.5</v>
      </c>
      <c r="M176" s="44">
        <v>42</v>
      </c>
      <c r="N176" s="35"/>
      <c r="O176" s="32">
        <v>18</v>
      </c>
      <c r="P176" s="32">
        <f>N176*O176</f>
        <v>0</v>
      </c>
      <c r="Q176" s="33">
        <f>E176*P176</f>
        <v>0</v>
      </c>
    </row>
    <row r="177" spans="1:17" ht="12.75" customHeight="1">
      <c r="A177" s="65">
        <f t="shared" si="9"/>
        <v>117</v>
      </c>
      <c r="B177" s="134" t="s">
        <v>147</v>
      </c>
      <c r="C177" s="129"/>
      <c r="D177" s="53" t="s">
        <v>118</v>
      </c>
      <c r="E177" s="74">
        <v>70</v>
      </c>
      <c r="F177" s="43">
        <v>66.5</v>
      </c>
      <c r="G177" s="44">
        <v>63</v>
      </c>
      <c r="H177" s="44">
        <v>59.5</v>
      </c>
      <c r="I177" s="44">
        <v>56</v>
      </c>
      <c r="J177" s="44">
        <v>52.5</v>
      </c>
      <c r="K177" s="44">
        <v>49</v>
      </c>
      <c r="L177" s="44">
        <v>45.5</v>
      </c>
      <c r="M177" s="44">
        <v>42</v>
      </c>
      <c r="N177" s="35"/>
      <c r="O177" s="32">
        <v>18</v>
      </c>
      <c r="P177" s="32">
        <f aca="true" t="shared" si="10" ref="P177:P186">N177*O177</f>
        <v>0</v>
      </c>
      <c r="Q177" s="33">
        <f aca="true" t="shared" si="11" ref="Q177:Q186">E177*P177</f>
        <v>0</v>
      </c>
    </row>
    <row r="178" spans="1:17" ht="12.75" customHeight="1">
      <c r="A178" s="65">
        <f t="shared" si="9"/>
        <v>118</v>
      </c>
      <c r="B178" s="134" t="s">
        <v>148</v>
      </c>
      <c r="C178" s="129"/>
      <c r="D178" s="53" t="s">
        <v>118</v>
      </c>
      <c r="E178" s="74">
        <v>70</v>
      </c>
      <c r="F178" s="43">
        <v>66.5</v>
      </c>
      <c r="G178" s="44">
        <v>63</v>
      </c>
      <c r="H178" s="44">
        <v>59.5</v>
      </c>
      <c r="I178" s="44">
        <v>56</v>
      </c>
      <c r="J178" s="44">
        <v>52.5</v>
      </c>
      <c r="K178" s="44">
        <v>49</v>
      </c>
      <c r="L178" s="44">
        <v>45.5</v>
      </c>
      <c r="M178" s="44">
        <v>42</v>
      </c>
      <c r="N178" s="35"/>
      <c r="O178" s="32">
        <v>18</v>
      </c>
      <c r="P178" s="32">
        <f t="shared" si="10"/>
        <v>0</v>
      </c>
      <c r="Q178" s="33">
        <f t="shared" si="11"/>
        <v>0</v>
      </c>
    </row>
    <row r="179" spans="1:17" ht="18.75" customHeight="1">
      <c r="A179" s="65">
        <f t="shared" si="9"/>
        <v>119</v>
      </c>
      <c r="B179" s="141" t="s">
        <v>149</v>
      </c>
      <c r="C179" s="129"/>
      <c r="D179" s="53" t="s">
        <v>118</v>
      </c>
      <c r="E179" s="74">
        <v>70</v>
      </c>
      <c r="F179" s="43">
        <v>66.5</v>
      </c>
      <c r="G179" s="44">
        <v>63</v>
      </c>
      <c r="H179" s="44">
        <v>59.5</v>
      </c>
      <c r="I179" s="44">
        <v>56</v>
      </c>
      <c r="J179" s="44">
        <v>52.5</v>
      </c>
      <c r="K179" s="44">
        <v>49</v>
      </c>
      <c r="L179" s="44">
        <v>45.5</v>
      </c>
      <c r="M179" s="44">
        <v>42</v>
      </c>
      <c r="N179" s="35"/>
      <c r="O179" s="32">
        <v>18</v>
      </c>
      <c r="P179" s="32">
        <f t="shared" si="10"/>
        <v>0</v>
      </c>
      <c r="Q179" s="33">
        <f t="shared" si="11"/>
        <v>0</v>
      </c>
    </row>
    <row r="180" spans="1:17" ht="12.75" customHeight="1">
      <c r="A180" s="65">
        <f t="shared" si="9"/>
        <v>120</v>
      </c>
      <c r="B180" s="141" t="s">
        <v>150</v>
      </c>
      <c r="C180" s="129"/>
      <c r="D180" s="53" t="s">
        <v>118</v>
      </c>
      <c r="E180" s="74">
        <v>70</v>
      </c>
      <c r="F180" s="43">
        <v>66.5</v>
      </c>
      <c r="G180" s="44">
        <v>63</v>
      </c>
      <c r="H180" s="44">
        <v>59.5</v>
      </c>
      <c r="I180" s="44">
        <v>56</v>
      </c>
      <c r="J180" s="44">
        <v>52.5</v>
      </c>
      <c r="K180" s="44">
        <v>49</v>
      </c>
      <c r="L180" s="44">
        <v>45.5</v>
      </c>
      <c r="M180" s="44">
        <v>42</v>
      </c>
      <c r="N180" s="35"/>
      <c r="O180" s="32">
        <v>18</v>
      </c>
      <c r="P180" s="32">
        <f t="shared" si="10"/>
        <v>0</v>
      </c>
      <c r="Q180" s="33">
        <f t="shared" si="11"/>
        <v>0</v>
      </c>
    </row>
    <row r="181" spans="1:17" ht="12.75" customHeight="1">
      <c r="A181" s="65"/>
      <c r="B181" s="142" t="s">
        <v>329</v>
      </c>
      <c r="C181" s="129"/>
      <c r="D181" s="113"/>
      <c r="E181" s="75"/>
      <c r="F181" s="43"/>
      <c r="G181" s="44"/>
      <c r="H181" s="44"/>
      <c r="I181" s="44"/>
      <c r="J181" s="44"/>
      <c r="K181" s="44"/>
      <c r="L181" s="44"/>
      <c r="M181" s="44"/>
      <c r="N181" s="35"/>
      <c r="O181" s="32"/>
      <c r="P181" s="32"/>
      <c r="Q181" s="33"/>
    </row>
    <row r="182" spans="1:17" ht="12.75" customHeight="1">
      <c r="A182" s="65">
        <f>A180+1</f>
        <v>121</v>
      </c>
      <c r="B182" s="130" t="s">
        <v>237</v>
      </c>
      <c r="C182" s="129"/>
      <c r="D182" s="53" t="s">
        <v>118</v>
      </c>
      <c r="E182" s="74">
        <v>70</v>
      </c>
      <c r="F182" s="43">
        <v>66.5</v>
      </c>
      <c r="G182" s="44">
        <v>63</v>
      </c>
      <c r="H182" s="44">
        <v>59.5</v>
      </c>
      <c r="I182" s="44">
        <v>56</v>
      </c>
      <c r="J182" s="44">
        <v>52.5</v>
      </c>
      <c r="K182" s="44">
        <v>49</v>
      </c>
      <c r="L182" s="44">
        <v>45.5</v>
      </c>
      <c r="M182" s="44">
        <v>42</v>
      </c>
      <c r="N182" s="35"/>
      <c r="O182" s="32">
        <v>18</v>
      </c>
      <c r="P182" s="32">
        <f t="shared" si="10"/>
        <v>0</v>
      </c>
      <c r="Q182" s="33">
        <f t="shared" si="11"/>
        <v>0</v>
      </c>
    </row>
    <row r="183" spans="1:17" ht="12.75" customHeight="1">
      <c r="A183" s="65">
        <f aca="true" t="shared" si="12" ref="A183:A188">A182+1</f>
        <v>122</v>
      </c>
      <c r="B183" s="130" t="s">
        <v>238</v>
      </c>
      <c r="C183" s="129"/>
      <c r="D183" s="53" t="s">
        <v>118</v>
      </c>
      <c r="E183" s="74">
        <v>70</v>
      </c>
      <c r="F183" s="43">
        <v>66.5</v>
      </c>
      <c r="G183" s="44">
        <v>63</v>
      </c>
      <c r="H183" s="44">
        <v>59.5</v>
      </c>
      <c r="I183" s="44">
        <v>56</v>
      </c>
      <c r="J183" s="44">
        <v>52.5</v>
      </c>
      <c r="K183" s="44">
        <v>49</v>
      </c>
      <c r="L183" s="44">
        <v>45.5</v>
      </c>
      <c r="M183" s="44">
        <v>42</v>
      </c>
      <c r="N183" s="35"/>
      <c r="O183" s="32">
        <v>18</v>
      </c>
      <c r="P183" s="32">
        <f t="shared" si="10"/>
        <v>0</v>
      </c>
      <c r="Q183" s="33">
        <f t="shared" si="11"/>
        <v>0</v>
      </c>
    </row>
    <row r="184" spans="1:17" ht="12.75" customHeight="1">
      <c r="A184" s="65">
        <f t="shared" si="12"/>
        <v>123</v>
      </c>
      <c r="B184" s="130" t="s">
        <v>239</v>
      </c>
      <c r="C184" s="129"/>
      <c r="D184" s="53" t="s">
        <v>118</v>
      </c>
      <c r="E184" s="74">
        <v>70</v>
      </c>
      <c r="F184" s="43">
        <v>66.5</v>
      </c>
      <c r="G184" s="44">
        <v>63</v>
      </c>
      <c r="H184" s="44">
        <v>59.5</v>
      </c>
      <c r="I184" s="44">
        <v>56</v>
      </c>
      <c r="J184" s="44">
        <v>52.5</v>
      </c>
      <c r="K184" s="44">
        <v>49</v>
      </c>
      <c r="L184" s="44">
        <v>45.5</v>
      </c>
      <c r="M184" s="44">
        <v>42</v>
      </c>
      <c r="N184" s="35"/>
      <c r="O184" s="32">
        <v>18</v>
      </c>
      <c r="P184" s="32">
        <f t="shared" si="10"/>
        <v>0</v>
      </c>
      <c r="Q184" s="33">
        <f t="shared" si="11"/>
        <v>0</v>
      </c>
    </row>
    <row r="185" spans="1:17" ht="18.75" customHeight="1">
      <c r="A185" s="65">
        <f t="shared" si="12"/>
        <v>124</v>
      </c>
      <c r="B185" s="130" t="s">
        <v>240</v>
      </c>
      <c r="C185" s="129"/>
      <c r="D185" s="56" t="s">
        <v>118</v>
      </c>
      <c r="E185" s="74">
        <v>70</v>
      </c>
      <c r="F185" s="43">
        <v>66.5</v>
      </c>
      <c r="G185" s="44">
        <v>63</v>
      </c>
      <c r="H185" s="44">
        <v>59.5</v>
      </c>
      <c r="I185" s="44">
        <v>56</v>
      </c>
      <c r="J185" s="44">
        <v>52.5</v>
      </c>
      <c r="K185" s="44">
        <v>49</v>
      </c>
      <c r="L185" s="44">
        <v>45.5</v>
      </c>
      <c r="M185" s="44">
        <v>42</v>
      </c>
      <c r="N185" s="35"/>
      <c r="O185" s="32">
        <v>18</v>
      </c>
      <c r="P185" s="32">
        <f t="shared" si="10"/>
        <v>0</v>
      </c>
      <c r="Q185" s="33">
        <f t="shared" si="11"/>
        <v>0</v>
      </c>
    </row>
    <row r="186" spans="1:17" ht="12.75" customHeight="1">
      <c r="A186" s="65">
        <f t="shared" si="12"/>
        <v>125</v>
      </c>
      <c r="B186" s="130" t="s">
        <v>241</v>
      </c>
      <c r="C186" s="129"/>
      <c r="D186" s="56" t="s">
        <v>118</v>
      </c>
      <c r="E186" s="74">
        <v>70</v>
      </c>
      <c r="F186" s="43">
        <v>66.5</v>
      </c>
      <c r="G186" s="44">
        <v>63</v>
      </c>
      <c r="H186" s="44">
        <v>59.5</v>
      </c>
      <c r="I186" s="44">
        <v>56</v>
      </c>
      <c r="J186" s="44">
        <v>52.5</v>
      </c>
      <c r="K186" s="44">
        <v>49</v>
      </c>
      <c r="L186" s="44">
        <v>45.5</v>
      </c>
      <c r="M186" s="44">
        <v>42</v>
      </c>
      <c r="N186" s="35"/>
      <c r="O186" s="32">
        <v>18</v>
      </c>
      <c r="P186" s="32">
        <f t="shared" si="10"/>
        <v>0</v>
      </c>
      <c r="Q186" s="33">
        <f t="shared" si="11"/>
        <v>0</v>
      </c>
    </row>
    <row r="187" spans="1:17" ht="12.75" customHeight="1">
      <c r="A187" s="65">
        <f t="shared" si="12"/>
        <v>126</v>
      </c>
      <c r="B187" s="130" t="s">
        <v>242</v>
      </c>
      <c r="C187" s="129"/>
      <c r="D187" s="56" t="s">
        <v>118</v>
      </c>
      <c r="E187" s="74">
        <v>70</v>
      </c>
      <c r="F187" s="43">
        <v>66.5</v>
      </c>
      <c r="G187" s="44">
        <v>63</v>
      </c>
      <c r="H187" s="44">
        <v>59.5</v>
      </c>
      <c r="I187" s="44">
        <v>56</v>
      </c>
      <c r="J187" s="44">
        <v>52.5</v>
      </c>
      <c r="K187" s="44">
        <v>49</v>
      </c>
      <c r="L187" s="44">
        <v>45.5</v>
      </c>
      <c r="M187" s="44">
        <v>42</v>
      </c>
      <c r="N187" s="35"/>
      <c r="O187" s="32">
        <v>18</v>
      </c>
      <c r="P187" s="32">
        <f aca="true" t="shared" si="13" ref="P187:P250">N187*O187</f>
        <v>0</v>
      </c>
      <c r="Q187" s="33">
        <f aca="true" t="shared" si="14" ref="Q187:Q250">E187*P187</f>
        <v>0</v>
      </c>
    </row>
    <row r="188" spans="1:17" ht="12.75" customHeight="1">
      <c r="A188" s="65">
        <f t="shared" si="12"/>
        <v>127</v>
      </c>
      <c r="B188" s="130" t="s">
        <v>243</v>
      </c>
      <c r="C188" s="129"/>
      <c r="D188" s="56" t="s">
        <v>118</v>
      </c>
      <c r="E188" s="74">
        <v>70</v>
      </c>
      <c r="F188" s="43">
        <v>66.5</v>
      </c>
      <c r="G188" s="44">
        <v>63</v>
      </c>
      <c r="H188" s="44">
        <v>59.5</v>
      </c>
      <c r="I188" s="44">
        <v>56</v>
      </c>
      <c r="J188" s="44">
        <v>52.5</v>
      </c>
      <c r="K188" s="44">
        <v>49</v>
      </c>
      <c r="L188" s="44">
        <v>45.5</v>
      </c>
      <c r="M188" s="44">
        <v>42</v>
      </c>
      <c r="N188" s="35"/>
      <c r="O188" s="32">
        <v>18</v>
      </c>
      <c r="P188" s="32">
        <f t="shared" si="13"/>
        <v>0</v>
      </c>
      <c r="Q188" s="33">
        <f t="shared" si="14"/>
        <v>0</v>
      </c>
    </row>
    <row r="189" spans="1:17" ht="12.75" customHeight="1" hidden="1">
      <c r="A189" s="65"/>
      <c r="B189" s="142" t="s">
        <v>332</v>
      </c>
      <c r="C189" s="129"/>
      <c r="D189" s="114"/>
      <c r="E189" s="75"/>
      <c r="F189" s="42"/>
      <c r="G189" s="37"/>
      <c r="H189" s="37"/>
      <c r="I189" s="44"/>
      <c r="J189" s="44"/>
      <c r="K189" s="44"/>
      <c r="L189" s="44"/>
      <c r="M189" s="44"/>
      <c r="N189" s="35"/>
      <c r="O189" s="32"/>
      <c r="P189" s="32"/>
      <c r="Q189" s="33"/>
    </row>
    <row r="190" spans="1:17" ht="12.75" customHeight="1" hidden="1">
      <c r="A190" s="115">
        <f>A188+1</f>
        <v>128</v>
      </c>
      <c r="B190" s="122" t="s">
        <v>244</v>
      </c>
      <c r="C190" s="120"/>
      <c r="D190" s="56" t="s">
        <v>118</v>
      </c>
      <c r="E190" s="74">
        <v>120</v>
      </c>
      <c r="F190" s="43">
        <v>114</v>
      </c>
      <c r="G190" s="44">
        <v>108</v>
      </c>
      <c r="H190" s="44">
        <v>102</v>
      </c>
      <c r="I190" s="44">
        <v>96</v>
      </c>
      <c r="J190" s="44">
        <v>90</v>
      </c>
      <c r="K190" s="44">
        <v>84</v>
      </c>
      <c r="L190" s="44">
        <v>78</v>
      </c>
      <c r="M190" s="44">
        <v>72</v>
      </c>
      <c r="N190" s="35"/>
      <c r="O190" s="32">
        <v>1</v>
      </c>
      <c r="P190" s="32">
        <f t="shared" si="13"/>
        <v>0</v>
      </c>
      <c r="Q190" s="33">
        <f t="shared" si="14"/>
        <v>0</v>
      </c>
    </row>
    <row r="191" spans="1:17" ht="12.75" customHeight="1" hidden="1">
      <c r="A191" s="115">
        <f>A190+1</f>
        <v>129</v>
      </c>
      <c r="B191" s="122" t="s">
        <v>245</v>
      </c>
      <c r="C191" s="120"/>
      <c r="D191" s="56" t="s">
        <v>118</v>
      </c>
      <c r="E191" s="74">
        <v>120</v>
      </c>
      <c r="F191" s="43">
        <v>114</v>
      </c>
      <c r="G191" s="44">
        <v>108</v>
      </c>
      <c r="H191" s="44">
        <v>102</v>
      </c>
      <c r="I191" s="44">
        <v>96</v>
      </c>
      <c r="J191" s="44">
        <v>90</v>
      </c>
      <c r="K191" s="44">
        <v>84</v>
      </c>
      <c r="L191" s="44">
        <v>78</v>
      </c>
      <c r="M191" s="44">
        <v>72</v>
      </c>
      <c r="N191" s="35"/>
      <c r="O191" s="32">
        <v>1</v>
      </c>
      <c r="P191" s="32">
        <f t="shared" si="13"/>
        <v>0</v>
      </c>
      <c r="Q191" s="33">
        <f t="shared" si="14"/>
        <v>0</v>
      </c>
    </row>
    <row r="192" spans="1:17" ht="12.75" customHeight="1" hidden="1">
      <c r="A192" s="115">
        <f>A191+1</f>
        <v>130</v>
      </c>
      <c r="B192" s="122" t="s">
        <v>246</v>
      </c>
      <c r="C192" s="120"/>
      <c r="D192" s="56" t="s">
        <v>118</v>
      </c>
      <c r="E192" s="74">
        <v>120</v>
      </c>
      <c r="F192" s="43">
        <v>114</v>
      </c>
      <c r="G192" s="44">
        <v>108</v>
      </c>
      <c r="H192" s="44">
        <v>102</v>
      </c>
      <c r="I192" s="44">
        <v>96</v>
      </c>
      <c r="J192" s="44">
        <v>90</v>
      </c>
      <c r="K192" s="44">
        <v>84</v>
      </c>
      <c r="L192" s="44">
        <v>78</v>
      </c>
      <c r="M192" s="44">
        <v>72</v>
      </c>
      <c r="N192" s="35"/>
      <c r="O192" s="32">
        <v>1</v>
      </c>
      <c r="P192" s="32">
        <f t="shared" si="13"/>
        <v>0</v>
      </c>
      <c r="Q192" s="33">
        <f t="shared" si="14"/>
        <v>0</v>
      </c>
    </row>
    <row r="193" spans="1:17" ht="12.75" customHeight="1" hidden="1">
      <c r="A193" s="115">
        <f>A192+1</f>
        <v>131</v>
      </c>
      <c r="B193" s="122" t="s">
        <v>247</v>
      </c>
      <c r="C193" s="120"/>
      <c r="D193" s="56" t="s">
        <v>118</v>
      </c>
      <c r="E193" s="74">
        <v>120</v>
      </c>
      <c r="F193" s="43">
        <v>114</v>
      </c>
      <c r="G193" s="44">
        <v>108</v>
      </c>
      <c r="H193" s="44">
        <v>102</v>
      </c>
      <c r="I193" s="44">
        <v>96</v>
      </c>
      <c r="J193" s="44">
        <v>90</v>
      </c>
      <c r="K193" s="44">
        <v>84</v>
      </c>
      <c r="L193" s="44">
        <v>78</v>
      </c>
      <c r="M193" s="44">
        <v>72</v>
      </c>
      <c r="N193" s="35"/>
      <c r="O193" s="32">
        <v>1</v>
      </c>
      <c r="P193" s="32">
        <f t="shared" si="13"/>
        <v>0</v>
      </c>
      <c r="Q193" s="33">
        <f t="shared" si="14"/>
        <v>0</v>
      </c>
    </row>
    <row r="194" spans="1:17" ht="12.75" customHeight="1" hidden="1">
      <c r="A194" s="115">
        <f>A193+1</f>
        <v>132</v>
      </c>
      <c r="B194" s="122" t="s">
        <v>248</v>
      </c>
      <c r="C194" s="120"/>
      <c r="D194" s="56" t="s">
        <v>118</v>
      </c>
      <c r="E194" s="74">
        <v>120</v>
      </c>
      <c r="F194" s="43">
        <v>114</v>
      </c>
      <c r="G194" s="44">
        <v>108</v>
      </c>
      <c r="H194" s="44">
        <v>102</v>
      </c>
      <c r="I194" s="44">
        <v>96</v>
      </c>
      <c r="J194" s="44">
        <v>90</v>
      </c>
      <c r="K194" s="44">
        <v>84</v>
      </c>
      <c r="L194" s="44">
        <v>78</v>
      </c>
      <c r="M194" s="44">
        <v>72</v>
      </c>
      <c r="N194" s="35"/>
      <c r="O194" s="32">
        <v>1</v>
      </c>
      <c r="P194" s="32">
        <f t="shared" si="13"/>
        <v>0</v>
      </c>
      <c r="Q194" s="33">
        <f t="shared" si="14"/>
        <v>0</v>
      </c>
    </row>
    <row r="195" spans="1:17" ht="12.75" customHeight="1" hidden="1">
      <c r="A195" s="115">
        <f>A194+1</f>
        <v>133</v>
      </c>
      <c r="B195" s="122" t="s">
        <v>249</v>
      </c>
      <c r="C195" s="120"/>
      <c r="D195" s="56" t="s">
        <v>118</v>
      </c>
      <c r="E195" s="74">
        <v>120</v>
      </c>
      <c r="F195" s="43">
        <v>114</v>
      </c>
      <c r="G195" s="44">
        <v>108</v>
      </c>
      <c r="H195" s="44">
        <v>102</v>
      </c>
      <c r="I195" s="44">
        <v>96</v>
      </c>
      <c r="J195" s="44">
        <v>90</v>
      </c>
      <c r="K195" s="44">
        <v>84</v>
      </c>
      <c r="L195" s="44">
        <v>78</v>
      </c>
      <c r="M195" s="44">
        <v>72</v>
      </c>
      <c r="N195" s="35"/>
      <c r="O195" s="32">
        <v>1</v>
      </c>
      <c r="P195" s="32">
        <f t="shared" si="13"/>
        <v>0</v>
      </c>
      <c r="Q195" s="33">
        <f t="shared" si="14"/>
        <v>0</v>
      </c>
    </row>
    <row r="196" spans="1:17" ht="12.75" customHeight="1">
      <c r="A196" s="65"/>
      <c r="B196" s="137" t="s">
        <v>330</v>
      </c>
      <c r="C196" s="138"/>
      <c r="D196" s="112"/>
      <c r="E196" s="75"/>
      <c r="F196" s="42"/>
      <c r="G196" s="37"/>
      <c r="H196" s="37"/>
      <c r="I196" s="44"/>
      <c r="J196" s="44"/>
      <c r="K196" s="44"/>
      <c r="L196" s="44"/>
      <c r="M196" s="44"/>
      <c r="N196" s="35"/>
      <c r="O196" s="32"/>
      <c r="P196" s="32"/>
      <c r="Q196" s="33"/>
    </row>
    <row r="197" spans="1:17" ht="18.75" customHeight="1">
      <c r="A197" s="65">
        <v>128</v>
      </c>
      <c r="B197" s="139" t="s">
        <v>250</v>
      </c>
      <c r="C197" s="129"/>
      <c r="D197" s="53" t="s">
        <v>118</v>
      </c>
      <c r="E197" s="74">
        <v>70</v>
      </c>
      <c r="F197" s="43">
        <v>66.5</v>
      </c>
      <c r="G197" s="44">
        <v>63</v>
      </c>
      <c r="H197" s="44">
        <v>59.5</v>
      </c>
      <c r="I197" s="44">
        <v>56</v>
      </c>
      <c r="J197" s="44">
        <v>52.5</v>
      </c>
      <c r="K197" s="44">
        <v>49</v>
      </c>
      <c r="L197" s="44">
        <v>45.5</v>
      </c>
      <c r="M197" s="44">
        <v>42</v>
      </c>
      <c r="N197" s="35"/>
      <c r="O197" s="32">
        <v>18</v>
      </c>
      <c r="P197" s="32">
        <f t="shared" si="13"/>
        <v>0</v>
      </c>
      <c r="Q197" s="33">
        <f t="shared" si="14"/>
        <v>0</v>
      </c>
    </row>
    <row r="198" spans="1:17" ht="24" customHeight="1" hidden="1">
      <c r="A198" s="115">
        <f aca="true" t="shared" si="15" ref="A198:A217">A197+1</f>
        <v>129</v>
      </c>
      <c r="B198" s="140" t="s">
        <v>251</v>
      </c>
      <c r="C198" s="120"/>
      <c r="D198" s="53" t="s">
        <v>118</v>
      </c>
      <c r="E198" s="74">
        <v>70</v>
      </c>
      <c r="F198" s="43">
        <v>66.5</v>
      </c>
      <c r="G198" s="44">
        <v>63</v>
      </c>
      <c r="H198" s="44">
        <v>59.5</v>
      </c>
      <c r="I198" s="44">
        <v>56</v>
      </c>
      <c r="J198" s="44">
        <v>52.5</v>
      </c>
      <c r="K198" s="44">
        <v>49</v>
      </c>
      <c r="L198" s="44">
        <v>45.5</v>
      </c>
      <c r="M198" s="44">
        <v>42</v>
      </c>
      <c r="N198" s="35"/>
      <c r="O198" s="32">
        <v>18</v>
      </c>
      <c r="P198" s="32">
        <f t="shared" si="13"/>
        <v>0</v>
      </c>
      <c r="Q198" s="33">
        <f t="shared" si="14"/>
        <v>0</v>
      </c>
    </row>
    <row r="199" spans="1:17" ht="12.75" customHeight="1">
      <c r="A199" s="65">
        <v>129</v>
      </c>
      <c r="B199" s="130" t="s">
        <v>252</v>
      </c>
      <c r="C199" s="129"/>
      <c r="D199" s="53" t="s">
        <v>118</v>
      </c>
      <c r="E199" s="74">
        <v>70</v>
      </c>
      <c r="F199" s="43">
        <v>66.5</v>
      </c>
      <c r="G199" s="44">
        <v>63</v>
      </c>
      <c r="H199" s="44">
        <v>59.5</v>
      </c>
      <c r="I199" s="44">
        <v>56</v>
      </c>
      <c r="J199" s="44">
        <v>52.5</v>
      </c>
      <c r="K199" s="44">
        <v>49</v>
      </c>
      <c r="L199" s="44">
        <v>45.5</v>
      </c>
      <c r="M199" s="44">
        <v>42</v>
      </c>
      <c r="N199" s="35"/>
      <c r="O199" s="32">
        <v>18</v>
      </c>
      <c r="P199" s="32">
        <f t="shared" si="13"/>
        <v>0</v>
      </c>
      <c r="Q199" s="33">
        <f t="shared" si="14"/>
        <v>0</v>
      </c>
    </row>
    <row r="200" spans="1:17" ht="12.75" customHeight="1">
      <c r="A200" s="65">
        <f t="shared" si="15"/>
        <v>130</v>
      </c>
      <c r="B200" s="130" t="s">
        <v>253</v>
      </c>
      <c r="C200" s="129"/>
      <c r="D200" s="53" t="s">
        <v>118</v>
      </c>
      <c r="E200" s="74">
        <v>70</v>
      </c>
      <c r="F200" s="43">
        <v>66.5</v>
      </c>
      <c r="G200" s="44">
        <v>63</v>
      </c>
      <c r="H200" s="44">
        <v>59.5</v>
      </c>
      <c r="I200" s="44">
        <v>56</v>
      </c>
      <c r="J200" s="44">
        <v>52.5</v>
      </c>
      <c r="K200" s="44">
        <v>49</v>
      </c>
      <c r="L200" s="44">
        <v>45.5</v>
      </c>
      <c r="M200" s="44">
        <v>42</v>
      </c>
      <c r="N200" s="35"/>
      <c r="O200" s="32">
        <v>18</v>
      </c>
      <c r="P200" s="32">
        <f t="shared" si="13"/>
        <v>0</v>
      </c>
      <c r="Q200" s="33">
        <f t="shared" si="14"/>
        <v>0</v>
      </c>
    </row>
    <row r="201" spans="1:17" ht="12.75" customHeight="1">
      <c r="A201" s="65">
        <f t="shared" si="15"/>
        <v>131</v>
      </c>
      <c r="B201" s="139" t="s">
        <v>254</v>
      </c>
      <c r="C201" s="129"/>
      <c r="D201" s="53" t="s">
        <v>118</v>
      </c>
      <c r="E201" s="74">
        <v>70</v>
      </c>
      <c r="F201" s="43">
        <v>66.5</v>
      </c>
      <c r="G201" s="44">
        <v>63</v>
      </c>
      <c r="H201" s="44">
        <v>59.5</v>
      </c>
      <c r="I201" s="44">
        <v>56</v>
      </c>
      <c r="J201" s="44">
        <v>52.5</v>
      </c>
      <c r="K201" s="44">
        <v>49</v>
      </c>
      <c r="L201" s="44">
        <v>45.5</v>
      </c>
      <c r="M201" s="44">
        <v>42</v>
      </c>
      <c r="N201" s="35"/>
      <c r="O201" s="32">
        <v>18</v>
      </c>
      <c r="P201" s="32">
        <f t="shared" si="13"/>
        <v>0</v>
      </c>
      <c r="Q201" s="33">
        <f t="shared" si="14"/>
        <v>0</v>
      </c>
    </row>
    <row r="202" spans="1:17" ht="18.75" customHeight="1">
      <c r="A202" s="65">
        <f t="shared" si="15"/>
        <v>132</v>
      </c>
      <c r="B202" s="130" t="s">
        <v>255</v>
      </c>
      <c r="C202" s="129"/>
      <c r="D202" s="53" t="s">
        <v>118</v>
      </c>
      <c r="E202" s="74">
        <v>70</v>
      </c>
      <c r="F202" s="43">
        <v>66.5</v>
      </c>
      <c r="G202" s="44">
        <v>63</v>
      </c>
      <c r="H202" s="44">
        <v>59.5</v>
      </c>
      <c r="I202" s="44">
        <v>56</v>
      </c>
      <c r="J202" s="44">
        <v>52.5</v>
      </c>
      <c r="K202" s="44">
        <v>49</v>
      </c>
      <c r="L202" s="44">
        <v>45.5</v>
      </c>
      <c r="M202" s="44">
        <v>42</v>
      </c>
      <c r="N202" s="35"/>
      <c r="O202" s="32">
        <v>18</v>
      </c>
      <c r="P202" s="32">
        <f t="shared" si="13"/>
        <v>0</v>
      </c>
      <c r="Q202" s="33">
        <f t="shared" si="14"/>
        <v>0</v>
      </c>
    </row>
    <row r="203" spans="1:17" ht="12.75" customHeight="1">
      <c r="A203" s="65">
        <f t="shared" si="15"/>
        <v>133</v>
      </c>
      <c r="B203" s="130" t="s">
        <v>256</v>
      </c>
      <c r="C203" s="129"/>
      <c r="D203" s="53" t="s">
        <v>118</v>
      </c>
      <c r="E203" s="74">
        <v>70</v>
      </c>
      <c r="F203" s="43">
        <v>66.5</v>
      </c>
      <c r="G203" s="44">
        <v>63</v>
      </c>
      <c r="H203" s="44">
        <v>59.5</v>
      </c>
      <c r="I203" s="44">
        <v>56</v>
      </c>
      <c r="J203" s="44">
        <v>52.5</v>
      </c>
      <c r="K203" s="44">
        <v>49</v>
      </c>
      <c r="L203" s="44">
        <v>45.5</v>
      </c>
      <c r="M203" s="44">
        <v>42</v>
      </c>
      <c r="N203" s="35"/>
      <c r="O203" s="32">
        <v>18</v>
      </c>
      <c r="P203" s="32">
        <f t="shared" si="13"/>
        <v>0</v>
      </c>
      <c r="Q203" s="33">
        <f t="shared" si="14"/>
        <v>0</v>
      </c>
    </row>
    <row r="204" spans="1:17" ht="12.75" customHeight="1">
      <c r="A204" s="65">
        <f t="shared" si="15"/>
        <v>134</v>
      </c>
      <c r="B204" s="130" t="s">
        <v>257</v>
      </c>
      <c r="C204" s="129"/>
      <c r="D204" s="53" t="s">
        <v>118</v>
      </c>
      <c r="E204" s="74">
        <v>70</v>
      </c>
      <c r="F204" s="43">
        <v>66.5</v>
      </c>
      <c r="G204" s="44">
        <v>63</v>
      </c>
      <c r="H204" s="44">
        <v>59.5</v>
      </c>
      <c r="I204" s="44">
        <v>56</v>
      </c>
      <c r="J204" s="44">
        <v>52.5</v>
      </c>
      <c r="K204" s="44">
        <v>49</v>
      </c>
      <c r="L204" s="44">
        <v>45.5</v>
      </c>
      <c r="M204" s="44">
        <v>42</v>
      </c>
      <c r="N204" s="35"/>
      <c r="O204" s="32">
        <v>18</v>
      </c>
      <c r="P204" s="32">
        <f t="shared" si="13"/>
        <v>0</v>
      </c>
      <c r="Q204" s="33">
        <f t="shared" si="14"/>
        <v>0</v>
      </c>
    </row>
    <row r="205" spans="1:17" ht="12.75" customHeight="1">
      <c r="A205" s="65">
        <f t="shared" si="15"/>
        <v>135</v>
      </c>
      <c r="B205" s="130" t="s">
        <v>258</v>
      </c>
      <c r="C205" s="129"/>
      <c r="D205" s="53" t="s">
        <v>118</v>
      </c>
      <c r="E205" s="74">
        <v>70</v>
      </c>
      <c r="F205" s="43">
        <v>66.5</v>
      </c>
      <c r="G205" s="44">
        <v>63</v>
      </c>
      <c r="H205" s="44">
        <v>59.5</v>
      </c>
      <c r="I205" s="44">
        <v>56</v>
      </c>
      <c r="J205" s="44">
        <v>52.5</v>
      </c>
      <c r="K205" s="44">
        <v>49</v>
      </c>
      <c r="L205" s="44">
        <v>45.5</v>
      </c>
      <c r="M205" s="44">
        <v>42</v>
      </c>
      <c r="N205" s="35"/>
      <c r="O205" s="32">
        <v>18</v>
      </c>
      <c r="P205" s="32">
        <f t="shared" si="13"/>
        <v>0</v>
      </c>
      <c r="Q205" s="33">
        <f t="shared" si="14"/>
        <v>0</v>
      </c>
    </row>
    <row r="206" spans="1:17" ht="12.75" customHeight="1">
      <c r="A206" s="65">
        <f t="shared" si="15"/>
        <v>136</v>
      </c>
      <c r="B206" s="130" t="s">
        <v>259</v>
      </c>
      <c r="C206" s="129"/>
      <c r="D206" s="53" t="s">
        <v>118</v>
      </c>
      <c r="E206" s="74">
        <v>70</v>
      </c>
      <c r="F206" s="43">
        <v>66.5</v>
      </c>
      <c r="G206" s="44">
        <v>63</v>
      </c>
      <c r="H206" s="44">
        <v>59.5</v>
      </c>
      <c r="I206" s="44">
        <v>56</v>
      </c>
      <c r="J206" s="44">
        <v>52.5</v>
      </c>
      <c r="K206" s="44">
        <v>49</v>
      </c>
      <c r="L206" s="44">
        <v>45.5</v>
      </c>
      <c r="M206" s="44">
        <v>42</v>
      </c>
      <c r="N206" s="35"/>
      <c r="O206" s="32">
        <v>18</v>
      </c>
      <c r="P206" s="32">
        <f t="shared" si="13"/>
        <v>0</v>
      </c>
      <c r="Q206" s="33">
        <f t="shared" si="14"/>
        <v>0</v>
      </c>
    </row>
    <row r="207" spans="1:17" ht="12.75" customHeight="1">
      <c r="A207" s="65">
        <f t="shared" si="15"/>
        <v>137</v>
      </c>
      <c r="B207" s="130" t="s">
        <v>260</v>
      </c>
      <c r="C207" s="129"/>
      <c r="D207" s="53" t="s">
        <v>118</v>
      </c>
      <c r="E207" s="74">
        <v>70</v>
      </c>
      <c r="F207" s="43">
        <v>66.5</v>
      </c>
      <c r="G207" s="44">
        <v>63</v>
      </c>
      <c r="H207" s="44">
        <v>59.5</v>
      </c>
      <c r="I207" s="44">
        <v>56</v>
      </c>
      <c r="J207" s="44">
        <v>52.5</v>
      </c>
      <c r="K207" s="44">
        <v>49</v>
      </c>
      <c r="L207" s="44">
        <v>45.5</v>
      </c>
      <c r="M207" s="44">
        <v>42</v>
      </c>
      <c r="N207" s="35"/>
      <c r="O207" s="32">
        <v>18</v>
      </c>
      <c r="P207" s="32">
        <f t="shared" si="13"/>
        <v>0</v>
      </c>
      <c r="Q207" s="33">
        <f t="shared" si="14"/>
        <v>0</v>
      </c>
    </row>
    <row r="208" spans="1:17" ht="12.75" customHeight="1">
      <c r="A208" s="65">
        <f t="shared" si="15"/>
        <v>138</v>
      </c>
      <c r="B208" s="130" t="s">
        <v>261</v>
      </c>
      <c r="C208" s="129"/>
      <c r="D208" s="53" t="s">
        <v>118</v>
      </c>
      <c r="E208" s="74">
        <v>70</v>
      </c>
      <c r="F208" s="43">
        <v>66.5</v>
      </c>
      <c r="G208" s="44">
        <v>63</v>
      </c>
      <c r="H208" s="44">
        <v>59.5</v>
      </c>
      <c r="I208" s="44">
        <v>56</v>
      </c>
      <c r="J208" s="44">
        <v>52.5</v>
      </c>
      <c r="K208" s="44">
        <v>49</v>
      </c>
      <c r="L208" s="44">
        <v>45.5</v>
      </c>
      <c r="M208" s="44">
        <v>42</v>
      </c>
      <c r="N208" s="35"/>
      <c r="O208" s="32">
        <v>18</v>
      </c>
      <c r="P208" s="32">
        <f t="shared" si="13"/>
        <v>0</v>
      </c>
      <c r="Q208" s="33">
        <f t="shared" si="14"/>
        <v>0</v>
      </c>
    </row>
    <row r="209" spans="1:17" ht="12.75" customHeight="1">
      <c r="A209" s="65">
        <f t="shared" si="15"/>
        <v>139</v>
      </c>
      <c r="B209" s="139" t="s">
        <v>262</v>
      </c>
      <c r="C209" s="129"/>
      <c r="D209" s="53" t="s">
        <v>118</v>
      </c>
      <c r="E209" s="74">
        <v>70</v>
      </c>
      <c r="F209" s="43">
        <v>66.5</v>
      </c>
      <c r="G209" s="44">
        <v>63</v>
      </c>
      <c r="H209" s="44">
        <v>59.5</v>
      </c>
      <c r="I209" s="44">
        <v>56</v>
      </c>
      <c r="J209" s="44">
        <v>52.5</v>
      </c>
      <c r="K209" s="44">
        <v>49</v>
      </c>
      <c r="L209" s="44">
        <v>45.5</v>
      </c>
      <c r="M209" s="44">
        <v>42</v>
      </c>
      <c r="N209" s="35"/>
      <c r="O209" s="32">
        <v>18</v>
      </c>
      <c r="P209" s="32">
        <f t="shared" si="13"/>
        <v>0</v>
      </c>
      <c r="Q209" s="33">
        <f t="shared" si="14"/>
        <v>0</v>
      </c>
    </row>
    <row r="210" spans="1:17" ht="12.75" customHeight="1">
      <c r="A210" s="65">
        <f t="shared" si="15"/>
        <v>140</v>
      </c>
      <c r="B210" s="130" t="s">
        <v>263</v>
      </c>
      <c r="C210" s="129"/>
      <c r="D210" s="53" t="s">
        <v>118</v>
      </c>
      <c r="E210" s="74">
        <v>70</v>
      </c>
      <c r="F210" s="43">
        <v>66.5</v>
      </c>
      <c r="G210" s="44">
        <v>63</v>
      </c>
      <c r="H210" s="44">
        <v>59.5</v>
      </c>
      <c r="I210" s="44">
        <v>56</v>
      </c>
      <c r="J210" s="44">
        <v>52.5</v>
      </c>
      <c r="K210" s="44">
        <v>49</v>
      </c>
      <c r="L210" s="44">
        <v>45.5</v>
      </c>
      <c r="M210" s="44">
        <v>42</v>
      </c>
      <c r="N210" s="35"/>
      <c r="O210" s="32">
        <v>18</v>
      </c>
      <c r="P210" s="32">
        <f t="shared" si="13"/>
        <v>0</v>
      </c>
      <c r="Q210" s="33">
        <f t="shared" si="14"/>
        <v>0</v>
      </c>
    </row>
    <row r="211" spans="1:17" ht="12.75" customHeight="1">
      <c r="A211" s="65">
        <f t="shared" si="15"/>
        <v>141</v>
      </c>
      <c r="B211" s="130" t="s">
        <v>264</v>
      </c>
      <c r="C211" s="129"/>
      <c r="D211" s="53" t="s">
        <v>118</v>
      </c>
      <c r="E211" s="74">
        <v>70</v>
      </c>
      <c r="F211" s="43">
        <v>66.5</v>
      </c>
      <c r="G211" s="44">
        <v>63</v>
      </c>
      <c r="H211" s="44">
        <v>59.5</v>
      </c>
      <c r="I211" s="44">
        <v>56</v>
      </c>
      <c r="J211" s="44">
        <v>52.5</v>
      </c>
      <c r="K211" s="44">
        <v>49</v>
      </c>
      <c r="L211" s="44">
        <v>45.5</v>
      </c>
      <c r="M211" s="44">
        <v>42</v>
      </c>
      <c r="N211" s="35"/>
      <c r="O211" s="32">
        <v>18</v>
      </c>
      <c r="P211" s="32">
        <f t="shared" si="13"/>
        <v>0</v>
      </c>
      <c r="Q211" s="33">
        <f t="shared" si="14"/>
        <v>0</v>
      </c>
    </row>
    <row r="212" spans="1:17" ht="12.75" customHeight="1">
      <c r="A212" s="65">
        <f t="shared" si="15"/>
        <v>142</v>
      </c>
      <c r="B212" s="139" t="s">
        <v>265</v>
      </c>
      <c r="C212" s="129"/>
      <c r="D212" s="53" t="s">
        <v>118</v>
      </c>
      <c r="E212" s="74">
        <v>70</v>
      </c>
      <c r="F212" s="43">
        <v>66.5</v>
      </c>
      <c r="G212" s="44">
        <v>63</v>
      </c>
      <c r="H212" s="44">
        <v>59.5</v>
      </c>
      <c r="I212" s="44">
        <v>56</v>
      </c>
      <c r="J212" s="44">
        <v>52.5</v>
      </c>
      <c r="K212" s="44">
        <v>49</v>
      </c>
      <c r="L212" s="44">
        <v>45.5</v>
      </c>
      <c r="M212" s="44">
        <v>42</v>
      </c>
      <c r="N212" s="35"/>
      <c r="O212" s="32">
        <v>18</v>
      </c>
      <c r="P212" s="32">
        <f t="shared" si="13"/>
        <v>0</v>
      </c>
      <c r="Q212" s="33">
        <f t="shared" si="14"/>
        <v>0</v>
      </c>
    </row>
    <row r="213" spans="1:17" ht="12.75" customHeight="1">
      <c r="A213" s="65">
        <f t="shared" si="15"/>
        <v>143</v>
      </c>
      <c r="B213" s="139" t="s">
        <v>266</v>
      </c>
      <c r="C213" s="129"/>
      <c r="D213" s="53" t="s">
        <v>118</v>
      </c>
      <c r="E213" s="74">
        <v>70</v>
      </c>
      <c r="F213" s="43">
        <v>66.5</v>
      </c>
      <c r="G213" s="44">
        <v>63</v>
      </c>
      <c r="H213" s="44">
        <v>59.5</v>
      </c>
      <c r="I213" s="44">
        <v>56</v>
      </c>
      <c r="J213" s="44">
        <v>52.5</v>
      </c>
      <c r="K213" s="44">
        <v>49</v>
      </c>
      <c r="L213" s="44">
        <v>45.5</v>
      </c>
      <c r="M213" s="44">
        <v>42</v>
      </c>
      <c r="N213" s="35"/>
      <c r="O213" s="32">
        <v>18</v>
      </c>
      <c r="P213" s="32">
        <f t="shared" si="13"/>
        <v>0</v>
      </c>
      <c r="Q213" s="33">
        <f t="shared" si="14"/>
        <v>0</v>
      </c>
    </row>
    <row r="214" spans="1:17" ht="12.75" customHeight="1">
      <c r="A214" s="65">
        <f t="shared" si="15"/>
        <v>144</v>
      </c>
      <c r="B214" s="130" t="s">
        <v>267</v>
      </c>
      <c r="C214" s="129"/>
      <c r="D214" s="53" t="s">
        <v>118</v>
      </c>
      <c r="E214" s="74">
        <v>70</v>
      </c>
      <c r="F214" s="43">
        <v>66.5</v>
      </c>
      <c r="G214" s="44">
        <v>63</v>
      </c>
      <c r="H214" s="44">
        <v>59.5</v>
      </c>
      <c r="I214" s="44">
        <v>56</v>
      </c>
      <c r="J214" s="44">
        <v>52.5</v>
      </c>
      <c r="K214" s="44">
        <v>49</v>
      </c>
      <c r="L214" s="44">
        <v>45.5</v>
      </c>
      <c r="M214" s="44">
        <v>42</v>
      </c>
      <c r="N214" s="35"/>
      <c r="O214" s="32">
        <v>18</v>
      </c>
      <c r="P214" s="32">
        <f t="shared" si="13"/>
        <v>0</v>
      </c>
      <c r="Q214" s="33">
        <f t="shared" si="14"/>
        <v>0</v>
      </c>
    </row>
    <row r="215" spans="1:17" ht="12.75" customHeight="1" hidden="1">
      <c r="A215" s="115">
        <f t="shared" si="15"/>
        <v>145</v>
      </c>
      <c r="B215" s="127" t="s">
        <v>268</v>
      </c>
      <c r="C215" s="120"/>
      <c r="D215" s="53" t="s">
        <v>118</v>
      </c>
      <c r="E215" s="74">
        <v>70</v>
      </c>
      <c r="F215" s="43">
        <v>66.5</v>
      </c>
      <c r="G215" s="44">
        <v>63</v>
      </c>
      <c r="H215" s="44">
        <v>59.5</v>
      </c>
      <c r="I215" s="44">
        <v>56</v>
      </c>
      <c r="J215" s="44">
        <v>52.5</v>
      </c>
      <c r="K215" s="44">
        <v>49</v>
      </c>
      <c r="L215" s="44">
        <v>45.5</v>
      </c>
      <c r="M215" s="44">
        <v>42</v>
      </c>
      <c r="N215" s="35"/>
      <c r="O215" s="32">
        <v>18</v>
      </c>
      <c r="P215" s="32">
        <f t="shared" si="13"/>
        <v>0</v>
      </c>
      <c r="Q215" s="33">
        <f t="shared" si="14"/>
        <v>0</v>
      </c>
    </row>
    <row r="216" spans="1:17" ht="12.75" customHeight="1">
      <c r="A216" s="65">
        <v>145</v>
      </c>
      <c r="B216" s="128" t="s">
        <v>269</v>
      </c>
      <c r="C216" s="129"/>
      <c r="D216" s="53" t="s">
        <v>118</v>
      </c>
      <c r="E216" s="74">
        <v>70</v>
      </c>
      <c r="F216" s="43">
        <v>66.5</v>
      </c>
      <c r="G216" s="44">
        <v>63</v>
      </c>
      <c r="H216" s="44">
        <v>59.5</v>
      </c>
      <c r="I216" s="44">
        <v>56</v>
      </c>
      <c r="J216" s="44">
        <v>52.5</v>
      </c>
      <c r="K216" s="44">
        <v>49</v>
      </c>
      <c r="L216" s="44">
        <v>45.5</v>
      </c>
      <c r="M216" s="44">
        <v>42</v>
      </c>
      <c r="N216" s="35"/>
      <c r="O216" s="32">
        <v>18</v>
      </c>
      <c r="P216" s="32">
        <f t="shared" si="13"/>
        <v>0</v>
      </c>
      <c r="Q216" s="33">
        <f t="shared" si="14"/>
        <v>0</v>
      </c>
    </row>
    <row r="217" spans="1:17" ht="12.75">
      <c r="A217" s="65">
        <f t="shared" si="15"/>
        <v>146</v>
      </c>
      <c r="B217" s="130" t="s">
        <v>270</v>
      </c>
      <c r="C217" s="129"/>
      <c r="D217" s="53" t="s">
        <v>118</v>
      </c>
      <c r="E217" s="74">
        <v>70</v>
      </c>
      <c r="F217" s="43">
        <v>66.5</v>
      </c>
      <c r="G217" s="44">
        <v>63</v>
      </c>
      <c r="H217" s="44">
        <v>59.5</v>
      </c>
      <c r="I217" s="44">
        <v>56</v>
      </c>
      <c r="J217" s="44">
        <v>52.5</v>
      </c>
      <c r="K217" s="44">
        <v>49</v>
      </c>
      <c r="L217" s="44">
        <v>45.5</v>
      </c>
      <c r="M217" s="44">
        <v>42</v>
      </c>
      <c r="N217" s="35"/>
      <c r="O217" s="32">
        <v>18</v>
      </c>
      <c r="P217" s="32">
        <f t="shared" si="13"/>
        <v>0</v>
      </c>
      <c r="Q217" s="33">
        <f t="shared" si="14"/>
        <v>0</v>
      </c>
    </row>
    <row r="218" spans="1:17" ht="12.75" customHeight="1">
      <c r="A218" s="65"/>
      <c r="B218" s="137" t="s">
        <v>113</v>
      </c>
      <c r="C218" s="138"/>
      <c r="D218" s="112"/>
      <c r="E218" s="75"/>
      <c r="F218" s="43"/>
      <c r="G218" s="44"/>
      <c r="H218" s="44"/>
      <c r="I218" s="44"/>
      <c r="J218" s="44"/>
      <c r="K218" s="44"/>
      <c r="L218" s="44"/>
      <c r="M218" s="44"/>
      <c r="N218" s="35"/>
      <c r="O218" s="32"/>
      <c r="P218" s="32"/>
      <c r="Q218" s="33"/>
    </row>
    <row r="219" spans="1:17" ht="18.75" customHeight="1">
      <c r="A219" s="65">
        <f>A217+1</f>
        <v>147</v>
      </c>
      <c r="B219" s="134" t="s">
        <v>271</v>
      </c>
      <c r="C219" s="129"/>
      <c r="D219" s="53" t="s">
        <v>118</v>
      </c>
      <c r="E219" s="74">
        <v>50</v>
      </c>
      <c r="F219" s="43">
        <v>47.5</v>
      </c>
      <c r="G219" s="44">
        <v>45</v>
      </c>
      <c r="H219" s="44">
        <v>42.5</v>
      </c>
      <c r="I219" s="44">
        <v>40</v>
      </c>
      <c r="J219" s="44">
        <v>37.5</v>
      </c>
      <c r="K219" s="44">
        <v>35</v>
      </c>
      <c r="L219" s="44">
        <v>32.5</v>
      </c>
      <c r="M219" s="44">
        <v>30</v>
      </c>
      <c r="N219" s="35"/>
      <c r="O219" s="32">
        <v>18</v>
      </c>
      <c r="P219" s="32">
        <f t="shared" si="13"/>
        <v>0</v>
      </c>
      <c r="Q219" s="33">
        <f t="shared" si="14"/>
        <v>0</v>
      </c>
    </row>
    <row r="220" spans="1:17" ht="12.75" customHeight="1">
      <c r="A220" s="65">
        <f>A219+1</f>
        <v>148</v>
      </c>
      <c r="B220" s="134" t="s">
        <v>272</v>
      </c>
      <c r="C220" s="129"/>
      <c r="D220" s="53" t="s">
        <v>118</v>
      </c>
      <c r="E220" s="74">
        <v>50</v>
      </c>
      <c r="F220" s="43">
        <v>47.5</v>
      </c>
      <c r="G220" s="44">
        <v>45</v>
      </c>
      <c r="H220" s="44">
        <v>42.5</v>
      </c>
      <c r="I220" s="44">
        <v>40</v>
      </c>
      <c r="J220" s="44">
        <v>37.5</v>
      </c>
      <c r="K220" s="44">
        <v>35</v>
      </c>
      <c r="L220" s="44">
        <v>32.5</v>
      </c>
      <c r="M220" s="44">
        <v>30</v>
      </c>
      <c r="N220" s="35"/>
      <c r="O220" s="32">
        <v>18</v>
      </c>
      <c r="P220" s="32">
        <f t="shared" si="13"/>
        <v>0</v>
      </c>
      <c r="Q220" s="33">
        <f t="shared" si="14"/>
        <v>0</v>
      </c>
    </row>
    <row r="221" spans="1:17" ht="18.75" customHeight="1" hidden="1">
      <c r="A221" s="116"/>
      <c r="B221" s="135" t="s">
        <v>179</v>
      </c>
      <c r="C221" s="120"/>
      <c r="D221" s="112"/>
      <c r="E221" s="75"/>
      <c r="F221" s="43"/>
      <c r="G221" s="44"/>
      <c r="H221" s="44"/>
      <c r="I221" s="44"/>
      <c r="J221" s="44"/>
      <c r="K221" s="44"/>
      <c r="L221" s="44"/>
      <c r="M221" s="44"/>
      <c r="N221" s="35"/>
      <c r="O221" s="32"/>
      <c r="P221" s="32"/>
      <c r="Q221" s="33"/>
    </row>
    <row r="222" spans="1:17" ht="12.75" customHeight="1" hidden="1">
      <c r="A222" s="115">
        <f>A220+1</f>
        <v>149</v>
      </c>
      <c r="B222" s="132" t="s">
        <v>86</v>
      </c>
      <c r="C222" s="120"/>
      <c r="D222" s="53" t="s">
        <v>118</v>
      </c>
      <c r="E222" s="74">
        <v>70</v>
      </c>
      <c r="F222" s="43">
        <v>66.5</v>
      </c>
      <c r="G222" s="44">
        <v>63</v>
      </c>
      <c r="H222" s="44">
        <v>59.5</v>
      </c>
      <c r="I222" s="44">
        <v>56</v>
      </c>
      <c r="J222" s="44">
        <v>52.5</v>
      </c>
      <c r="K222" s="44">
        <v>49</v>
      </c>
      <c r="L222" s="44">
        <v>45.5</v>
      </c>
      <c r="M222" s="44">
        <v>42</v>
      </c>
      <c r="N222" s="35"/>
      <c r="O222" s="32">
        <v>12</v>
      </c>
      <c r="P222" s="32">
        <f t="shared" si="13"/>
        <v>0</v>
      </c>
      <c r="Q222" s="33">
        <f t="shared" si="14"/>
        <v>0</v>
      </c>
    </row>
    <row r="223" spans="1:17" ht="18.75" customHeight="1" hidden="1">
      <c r="A223" s="116"/>
      <c r="B223" s="135" t="s">
        <v>114</v>
      </c>
      <c r="C223" s="120"/>
      <c r="D223" s="112"/>
      <c r="E223" s="75"/>
      <c r="F223" s="43"/>
      <c r="G223" s="44"/>
      <c r="H223" s="44"/>
      <c r="I223" s="44"/>
      <c r="J223" s="44"/>
      <c r="K223" s="44"/>
      <c r="L223" s="44"/>
      <c r="M223" s="44"/>
      <c r="N223" s="35"/>
      <c r="O223" s="32"/>
      <c r="P223" s="32"/>
      <c r="Q223" s="33"/>
    </row>
    <row r="224" spans="1:17" ht="12.75" customHeight="1" hidden="1">
      <c r="A224" s="115">
        <f>A222+1</f>
        <v>150</v>
      </c>
      <c r="B224" s="136" t="s">
        <v>273</v>
      </c>
      <c r="C224" s="120"/>
      <c r="D224" s="53" t="s">
        <v>118</v>
      </c>
      <c r="E224" s="74">
        <v>50</v>
      </c>
      <c r="F224" s="43">
        <v>47.5</v>
      </c>
      <c r="G224" s="44">
        <v>45</v>
      </c>
      <c r="H224" s="44">
        <v>42.5</v>
      </c>
      <c r="I224" s="44">
        <v>40</v>
      </c>
      <c r="J224" s="44">
        <v>37.5</v>
      </c>
      <c r="K224" s="44">
        <v>35</v>
      </c>
      <c r="L224" s="44">
        <v>32.5</v>
      </c>
      <c r="M224" s="44">
        <v>30</v>
      </c>
      <c r="N224" s="35"/>
      <c r="O224" s="32">
        <v>18</v>
      </c>
      <c r="P224" s="32">
        <f t="shared" si="13"/>
        <v>0</v>
      </c>
      <c r="Q224" s="33">
        <f t="shared" si="14"/>
        <v>0</v>
      </c>
    </row>
    <row r="225" spans="1:17" ht="18.75" customHeight="1" hidden="1">
      <c r="A225" s="115"/>
      <c r="B225" s="133" t="s">
        <v>333</v>
      </c>
      <c r="C225" s="131"/>
      <c r="D225" s="112"/>
      <c r="E225" s="75"/>
      <c r="F225" s="43"/>
      <c r="G225" s="44"/>
      <c r="H225" s="44"/>
      <c r="I225" s="44"/>
      <c r="J225" s="44"/>
      <c r="K225" s="44"/>
      <c r="L225" s="44"/>
      <c r="M225" s="44"/>
      <c r="N225" s="35"/>
      <c r="O225" s="32"/>
      <c r="P225" s="32"/>
      <c r="Q225" s="33"/>
    </row>
    <row r="226" spans="1:17" ht="12.75" customHeight="1" hidden="1">
      <c r="A226" s="115">
        <f>A224+1</f>
        <v>151</v>
      </c>
      <c r="B226" s="122" t="s">
        <v>274</v>
      </c>
      <c r="C226" s="120"/>
      <c r="D226" s="53" t="s">
        <v>118</v>
      </c>
      <c r="E226" s="74">
        <v>150</v>
      </c>
      <c r="F226" s="43">
        <v>142.5</v>
      </c>
      <c r="G226" s="44">
        <v>135</v>
      </c>
      <c r="H226" s="44">
        <v>127.5</v>
      </c>
      <c r="I226" s="44">
        <v>120</v>
      </c>
      <c r="J226" s="44">
        <v>112.5</v>
      </c>
      <c r="K226" s="44">
        <v>105</v>
      </c>
      <c r="L226" s="44">
        <v>97.5</v>
      </c>
      <c r="M226" s="44">
        <v>90</v>
      </c>
      <c r="N226" s="35"/>
      <c r="O226" s="32">
        <v>1</v>
      </c>
      <c r="P226" s="32">
        <f t="shared" si="13"/>
        <v>0</v>
      </c>
      <c r="Q226" s="33">
        <f t="shared" si="14"/>
        <v>0</v>
      </c>
    </row>
    <row r="227" spans="1:17" ht="12.75" customHeight="1" hidden="1">
      <c r="A227" s="115">
        <f>A226+1</f>
        <v>152</v>
      </c>
      <c r="B227" s="122" t="s">
        <v>275</v>
      </c>
      <c r="C227" s="120"/>
      <c r="D227" s="53" t="s">
        <v>118</v>
      </c>
      <c r="E227" s="74">
        <v>150</v>
      </c>
      <c r="F227" s="43">
        <v>142.5</v>
      </c>
      <c r="G227" s="44">
        <v>135</v>
      </c>
      <c r="H227" s="44">
        <v>127.5</v>
      </c>
      <c r="I227" s="44">
        <v>120</v>
      </c>
      <c r="J227" s="44">
        <v>112.5</v>
      </c>
      <c r="K227" s="44">
        <v>105</v>
      </c>
      <c r="L227" s="44">
        <v>97.5</v>
      </c>
      <c r="M227" s="44">
        <v>90</v>
      </c>
      <c r="N227" s="35"/>
      <c r="O227" s="32">
        <v>1</v>
      </c>
      <c r="P227" s="32">
        <f t="shared" si="13"/>
        <v>0</v>
      </c>
      <c r="Q227" s="33">
        <f t="shared" si="14"/>
        <v>0</v>
      </c>
    </row>
    <row r="228" spans="1:17" ht="12.75" customHeight="1" hidden="1">
      <c r="A228" s="115">
        <f>A227+1</f>
        <v>153</v>
      </c>
      <c r="B228" s="122" t="s">
        <v>276</v>
      </c>
      <c r="C228" s="120"/>
      <c r="D228" s="53" t="s">
        <v>118</v>
      </c>
      <c r="E228" s="74">
        <v>150</v>
      </c>
      <c r="F228" s="43">
        <v>142.5</v>
      </c>
      <c r="G228" s="44">
        <v>135</v>
      </c>
      <c r="H228" s="44">
        <v>127.5</v>
      </c>
      <c r="I228" s="44">
        <v>120</v>
      </c>
      <c r="J228" s="44">
        <v>112.5</v>
      </c>
      <c r="K228" s="44">
        <v>105</v>
      </c>
      <c r="L228" s="44">
        <v>97.5</v>
      </c>
      <c r="M228" s="44">
        <v>90</v>
      </c>
      <c r="N228" s="35"/>
      <c r="O228" s="32">
        <v>1</v>
      </c>
      <c r="P228" s="32">
        <f t="shared" si="13"/>
        <v>0</v>
      </c>
      <c r="Q228" s="33">
        <f t="shared" si="14"/>
        <v>0</v>
      </c>
    </row>
    <row r="229" spans="1:17" ht="12.75" customHeight="1" hidden="1">
      <c r="A229" s="115"/>
      <c r="B229" s="119" t="s">
        <v>334</v>
      </c>
      <c r="C229" s="131"/>
      <c r="D229" s="112"/>
      <c r="E229" s="75"/>
      <c r="F229" s="43"/>
      <c r="G229" s="44"/>
      <c r="H229" s="44"/>
      <c r="I229" s="44"/>
      <c r="J229" s="44"/>
      <c r="K229" s="44"/>
      <c r="L229" s="44"/>
      <c r="M229" s="44"/>
      <c r="N229" s="35"/>
      <c r="O229" s="32"/>
      <c r="P229" s="32"/>
      <c r="Q229" s="33"/>
    </row>
    <row r="230" spans="1:17" ht="12.75" customHeight="1" hidden="1">
      <c r="A230" s="115">
        <f>A228+1</f>
        <v>154</v>
      </c>
      <c r="B230" s="126" t="s">
        <v>277</v>
      </c>
      <c r="C230" s="120"/>
      <c r="D230" s="53" t="s">
        <v>118</v>
      </c>
      <c r="E230" s="74">
        <v>120</v>
      </c>
      <c r="F230" s="43">
        <v>114</v>
      </c>
      <c r="G230" s="44">
        <v>108</v>
      </c>
      <c r="H230" s="44">
        <v>102</v>
      </c>
      <c r="I230" s="44">
        <v>96</v>
      </c>
      <c r="J230" s="44">
        <v>90</v>
      </c>
      <c r="K230" s="44">
        <v>84</v>
      </c>
      <c r="L230" s="44">
        <v>78</v>
      </c>
      <c r="M230" s="44">
        <v>72</v>
      </c>
      <c r="N230" s="35"/>
      <c r="O230" s="32">
        <v>1</v>
      </c>
      <c r="P230" s="32">
        <f t="shared" si="13"/>
        <v>0</v>
      </c>
      <c r="Q230" s="33">
        <f t="shared" si="14"/>
        <v>0</v>
      </c>
    </row>
    <row r="231" spans="1:17" ht="12.75" customHeight="1" hidden="1">
      <c r="A231" s="115">
        <f>A230+1</f>
        <v>155</v>
      </c>
      <c r="B231" s="126" t="s">
        <v>278</v>
      </c>
      <c r="C231" s="120"/>
      <c r="D231" s="53" t="s">
        <v>118</v>
      </c>
      <c r="E231" s="74">
        <v>120</v>
      </c>
      <c r="F231" s="43">
        <v>114</v>
      </c>
      <c r="G231" s="44">
        <v>108</v>
      </c>
      <c r="H231" s="44">
        <v>102</v>
      </c>
      <c r="I231" s="44">
        <v>96</v>
      </c>
      <c r="J231" s="44">
        <v>90</v>
      </c>
      <c r="K231" s="44">
        <v>84</v>
      </c>
      <c r="L231" s="44">
        <v>78</v>
      </c>
      <c r="M231" s="44">
        <v>72</v>
      </c>
      <c r="N231" s="35"/>
      <c r="O231" s="32">
        <v>1</v>
      </c>
      <c r="P231" s="32">
        <f t="shared" si="13"/>
        <v>0</v>
      </c>
      <c r="Q231" s="33">
        <f t="shared" si="14"/>
        <v>0</v>
      </c>
    </row>
    <row r="232" spans="1:17" ht="24.75" customHeight="1" hidden="1">
      <c r="A232" s="115">
        <f aca="true" t="shared" si="16" ref="A232:A238">A231+1</f>
        <v>156</v>
      </c>
      <c r="B232" s="126" t="s">
        <v>342</v>
      </c>
      <c r="C232" s="120"/>
      <c r="D232" s="53" t="s">
        <v>118</v>
      </c>
      <c r="E232" s="74">
        <v>120</v>
      </c>
      <c r="F232" s="43">
        <v>114</v>
      </c>
      <c r="G232" s="44">
        <v>108</v>
      </c>
      <c r="H232" s="44">
        <v>102</v>
      </c>
      <c r="I232" s="44">
        <v>96</v>
      </c>
      <c r="J232" s="44">
        <v>90</v>
      </c>
      <c r="K232" s="44">
        <v>84</v>
      </c>
      <c r="L232" s="44">
        <v>78</v>
      </c>
      <c r="M232" s="44">
        <v>72</v>
      </c>
      <c r="N232" s="35"/>
      <c r="O232" s="32">
        <v>1</v>
      </c>
      <c r="P232" s="32">
        <f t="shared" si="13"/>
        <v>0</v>
      </c>
      <c r="Q232" s="33">
        <f t="shared" si="14"/>
        <v>0</v>
      </c>
    </row>
    <row r="233" spans="1:17" ht="26.25" customHeight="1" hidden="1">
      <c r="A233" s="115">
        <f t="shared" si="16"/>
        <v>157</v>
      </c>
      <c r="B233" s="126" t="s">
        <v>279</v>
      </c>
      <c r="C233" s="120"/>
      <c r="D233" s="53" t="s">
        <v>118</v>
      </c>
      <c r="E233" s="74">
        <v>120</v>
      </c>
      <c r="F233" s="43">
        <v>114</v>
      </c>
      <c r="G233" s="44">
        <v>108</v>
      </c>
      <c r="H233" s="44">
        <v>102</v>
      </c>
      <c r="I233" s="44">
        <v>96</v>
      </c>
      <c r="J233" s="44">
        <v>90</v>
      </c>
      <c r="K233" s="44">
        <v>84</v>
      </c>
      <c r="L233" s="44">
        <v>78</v>
      </c>
      <c r="M233" s="44">
        <v>72</v>
      </c>
      <c r="N233" s="35"/>
      <c r="O233" s="32">
        <v>1</v>
      </c>
      <c r="P233" s="32">
        <f t="shared" si="13"/>
        <v>0</v>
      </c>
      <c r="Q233" s="33">
        <f t="shared" si="14"/>
        <v>0</v>
      </c>
    </row>
    <row r="234" spans="1:17" ht="12.75" customHeight="1" hidden="1">
      <c r="A234" s="115">
        <f t="shared" si="16"/>
        <v>158</v>
      </c>
      <c r="B234" s="126" t="s">
        <v>280</v>
      </c>
      <c r="C234" s="120"/>
      <c r="D234" s="53" t="s">
        <v>118</v>
      </c>
      <c r="E234" s="74">
        <v>120</v>
      </c>
      <c r="F234" s="43">
        <v>114</v>
      </c>
      <c r="G234" s="44">
        <v>108</v>
      </c>
      <c r="H234" s="44">
        <v>102</v>
      </c>
      <c r="I234" s="44">
        <v>96</v>
      </c>
      <c r="J234" s="44">
        <v>90</v>
      </c>
      <c r="K234" s="44">
        <v>84</v>
      </c>
      <c r="L234" s="44">
        <v>78</v>
      </c>
      <c r="M234" s="44">
        <v>72</v>
      </c>
      <c r="N234" s="35"/>
      <c r="O234" s="32">
        <v>1</v>
      </c>
      <c r="P234" s="32">
        <f t="shared" si="13"/>
        <v>0</v>
      </c>
      <c r="Q234" s="33">
        <f t="shared" si="14"/>
        <v>0</v>
      </c>
    </row>
    <row r="235" spans="1:17" ht="12.75" customHeight="1" hidden="1">
      <c r="A235" s="115">
        <f t="shared" si="16"/>
        <v>159</v>
      </c>
      <c r="B235" s="126" t="s">
        <v>281</v>
      </c>
      <c r="C235" s="120"/>
      <c r="D235" s="53" t="s">
        <v>118</v>
      </c>
      <c r="E235" s="74">
        <v>120</v>
      </c>
      <c r="F235" s="43">
        <v>114</v>
      </c>
      <c r="G235" s="44">
        <v>108</v>
      </c>
      <c r="H235" s="44">
        <v>102</v>
      </c>
      <c r="I235" s="44">
        <v>96</v>
      </c>
      <c r="J235" s="44">
        <v>90</v>
      </c>
      <c r="K235" s="44">
        <v>84</v>
      </c>
      <c r="L235" s="44">
        <v>78</v>
      </c>
      <c r="M235" s="44">
        <v>72</v>
      </c>
      <c r="N235" s="35"/>
      <c r="O235" s="32">
        <v>1</v>
      </c>
      <c r="P235" s="32">
        <f t="shared" si="13"/>
        <v>0</v>
      </c>
      <c r="Q235" s="33">
        <f t="shared" si="14"/>
        <v>0</v>
      </c>
    </row>
    <row r="236" spans="1:17" ht="12.75" customHeight="1" hidden="1">
      <c r="A236" s="115">
        <f t="shared" si="16"/>
        <v>160</v>
      </c>
      <c r="B236" s="126" t="s">
        <v>282</v>
      </c>
      <c r="C236" s="120"/>
      <c r="D236" s="53" t="s">
        <v>118</v>
      </c>
      <c r="E236" s="74">
        <v>120</v>
      </c>
      <c r="F236" s="43">
        <v>114</v>
      </c>
      <c r="G236" s="44">
        <v>108</v>
      </c>
      <c r="H236" s="44">
        <v>102</v>
      </c>
      <c r="I236" s="44">
        <v>96</v>
      </c>
      <c r="J236" s="44">
        <v>90</v>
      </c>
      <c r="K236" s="44">
        <v>84</v>
      </c>
      <c r="L236" s="44">
        <v>78</v>
      </c>
      <c r="M236" s="44">
        <v>72</v>
      </c>
      <c r="N236" s="35"/>
      <c r="O236" s="32">
        <v>1</v>
      </c>
      <c r="P236" s="32">
        <f t="shared" si="13"/>
        <v>0</v>
      </c>
      <c r="Q236" s="33">
        <f t="shared" si="14"/>
        <v>0</v>
      </c>
    </row>
    <row r="237" spans="1:17" ht="18.75" customHeight="1" hidden="1">
      <c r="A237" s="115">
        <f t="shared" si="16"/>
        <v>161</v>
      </c>
      <c r="B237" s="126" t="s">
        <v>283</v>
      </c>
      <c r="C237" s="120"/>
      <c r="D237" s="53" t="s">
        <v>118</v>
      </c>
      <c r="E237" s="74">
        <v>120</v>
      </c>
      <c r="F237" s="43">
        <v>114</v>
      </c>
      <c r="G237" s="44">
        <v>108</v>
      </c>
      <c r="H237" s="44">
        <v>102</v>
      </c>
      <c r="I237" s="44">
        <v>96</v>
      </c>
      <c r="J237" s="44">
        <v>90</v>
      </c>
      <c r="K237" s="44">
        <v>84</v>
      </c>
      <c r="L237" s="44">
        <v>78</v>
      </c>
      <c r="M237" s="44">
        <v>72</v>
      </c>
      <c r="N237" s="35"/>
      <c r="O237" s="32">
        <v>1</v>
      </c>
      <c r="P237" s="32">
        <f t="shared" si="13"/>
        <v>0</v>
      </c>
      <c r="Q237" s="33">
        <f t="shared" si="14"/>
        <v>0</v>
      </c>
    </row>
    <row r="238" spans="1:17" ht="12.75" customHeight="1" hidden="1">
      <c r="A238" s="115">
        <f t="shared" si="16"/>
        <v>162</v>
      </c>
      <c r="B238" s="126" t="s">
        <v>284</v>
      </c>
      <c r="C238" s="120"/>
      <c r="D238" s="53" t="s">
        <v>118</v>
      </c>
      <c r="E238" s="74">
        <v>120</v>
      </c>
      <c r="F238" s="43">
        <v>114</v>
      </c>
      <c r="G238" s="44">
        <v>108</v>
      </c>
      <c r="H238" s="44">
        <v>102</v>
      </c>
      <c r="I238" s="44">
        <v>96</v>
      </c>
      <c r="J238" s="44">
        <v>90</v>
      </c>
      <c r="K238" s="44">
        <v>84</v>
      </c>
      <c r="L238" s="44">
        <v>78</v>
      </c>
      <c r="M238" s="44">
        <v>72</v>
      </c>
      <c r="N238" s="35"/>
      <c r="O238" s="32">
        <v>1</v>
      </c>
      <c r="P238" s="32">
        <f t="shared" si="13"/>
        <v>0</v>
      </c>
      <c r="Q238" s="33">
        <f t="shared" si="14"/>
        <v>0</v>
      </c>
    </row>
    <row r="239" spans="1:17" ht="18.75" customHeight="1" hidden="1">
      <c r="A239" s="115"/>
      <c r="B239" s="119" t="s">
        <v>335</v>
      </c>
      <c r="C239" s="131"/>
      <c r="D239" s="112"/>
      <c r="E239" s="75"/>
      <c r="F239" s="42"/>
      <c r="G239" s="37"/>
      <c r="H239" s="37"/>
      <c r="I239" s="44"/>
      <c r="J239" s="44"/>
      <c r="K239" s="44"/>
      <c r="L239" s="44"/>
      <c r="M239" s="44"/>
      <c r="N239" s="35"/>
      <c r="O239" s="32"/>
      <c r="P239" s="32"/>
      <c r="Q239" s="33"/>
    </row>
    <row r="240" spans="1:17" ht="12.75" customHeight="1" hidden="1">
      <c r="A240" s="115">
        <f>A238+1</f>
        <v>163</v>
      </c>
      <c r="B240" s="126" t="s">
        <v>285</v>
      </c>
      <c r="C240" s="120"/>
      <c r="D240" s="53" t="s">
        <v>118</v>
      </c>
      <c r="E240" s="74">
        <v>150</v>
      </c>
      <c r="F240" s="43">
        <v>142.5</v>
      </c>
      <c r="G240" s="44">
        <v>135</v>
      </c>
      <c r="H240" s="44">
        <v>127.5</v>
      </c>
      <c r="I240" s="44">
        <v>120</v>
      </c>
      <c r="J240" s="44">
        <v>112.5</v>
      </c>
      <c r="K240" s="44">
        <v>105</v>
      </c>
      <c r="L240" s="44">
        <v>97.5</v>
      </c>
      <c r="M240" s="44">
        <v>90</v>
      </c>
      <c r="N240" s="35"/>
      <c r="O240" s="32">
        <v>1</v>
      </c>
      <c r="P240" s="32">
        <f t="shared" si="13"/>
        <v>0</v>
      </c>
      <c r="Q240" s="33">
        <f t="shared" si="14"/>
        <v>0</v>
      </c>
    </row>
    <row r="241" spans="1:17" ht="12.75" customHeight="1" hidden="1">
      <c r="A241" s="115">
        <f aca="true" t="shared" si="17" ref="A241:A251">A240+1</f>
        <v>164</v>
      </c>
      <c r="B241" s="126" t="s">
        <v>286</v>
      </c>
      <c r="C241" s="120"/>
      <c r="D241" s="53" t="s">
        <v>118</v>
      </c>
      <c r="E241" s="74">
        <v>150</v>
      </c>
      <c r="F241" s="43">
        <v>142.5</v>
      </c>
      <c r="G241" s="44">
        <v>135</v>
      </c>
      <c r="H241" s="44">
        <v>127.5</v>
      </c>
      <c r="I241" s="44">
        <v>120</v>
      </c>
      <c r="J241" s="44">
        <v>112.5</v>
      </c>
      <c r="K241" s="44">
        <v>105</v>
      </c>
      <c r="L241" s="44">
        <v>97.5</v>
      </c>
      <c r="M241" s="44">
        <v>90</v>
      </c>
      <c r="N241" s="35"/>
      <c r="O241" s="32">
        <v>1</v>
      </c>
      <c r="P241" s="32">
        <f t="shared" si="13"/>
        <v>0</v>
      </c>
      <c r="Q241" s="33">
        <f t="shared" si="14"/>
        <v>0</v>
      </c>
    </row>
    <row r="242" spans="1:17" ht="12.75" customHeight="1" hidden="1">
      <c r="A242" s="115">
        <f t="shared" si="17"/>
        <v>165</v>
      </c>
      <c r="B242" s="126" t="s">
        <v>287</v>
      </c>
      <c r="C242" s="120"/>
      <c r="D242" s="53" t="s">
        <v>118</v>
      </c>
      <c r="E242" s="74">
        <v>150</v>
      </c>
      <c r="F242" s="43">
        <v>142.5</v>
      </c>
      <c r="G242" s="44">
        <v>135</v>
      </c>
      <c r="H242" s="44">
        <v>127.5</v>
      </c>
      <c r="I242" s="44">
        <v>120</v>
      </c>
      <c r="J242" s="44">
        <v>112.5</v>
      </c>
      <c r="K242" s="44">
        <v>105</v>
      </c>
      <c r="L242" s="44">
        <v>97.5</v>
      </c>
      <c r="M242" s="44">
        <v>90</v>
      </c>
      <c r="N242" s="35"/>
      <c r="O242" s="32">
        <v>1</v>
      </c>
      <c r="P242" s="32">
        <f t="shared" si="13"/>
        <v>0</v>
      </c>
      <c r="Q242" s="33">
        <f t="shared" si="14"/>
        <v>0</v>
      </c>
    </row>
    <row r="243" spans="1:17" ht="24.75" customHeight="1" hidden="1">
      <c r="A243" s="115">
        <f t="shared" si="17"/>
        <v>166</v>
      </c>
      <c r="B243" s="126" t="s">
        <v>288</v>
      </c>
      <c r="C243" s="120"/>
      <c r="D243" s="53" t="s">
        <v>118</v>
      </c>
      <c r="E243" s="74">
        <v>150</v>
      </c>
      <c r="F243" s="43">
        <v>142.5</v>
      </c>
      <c r="G243" s="44">
        <v>135</v>
      </c>
      <c r="H243" s="44">
        <v>127.5</v>
      </c>
      <c r="I243" s="44">
        <v>120</v>
      </c>
      <c r="J243" s="44">
        <v>112.5</v>
      </c>
      <c r="K243" s="44">
        <v>105</v>
      </c>
      <c r="L243" s="44">
        <v>97.5</v>
      </c>
      <c r="M243" s="44">
        <v>90</v>
      </c>
      <c r="N243" s="35"/>
      <c r="O243" s="32">
        <v>1</v>
      </c>
      <c r="P243" s="32">
        <f t="shared" si="13"/>
        <v>0</v>
      </c>
      <c r="Q243" s="33">
        <f t="shared" si="14"/>
        <v>0</v>
      </c>
    </row>
    <row r="244" spans="1:17" ht="18.75" customHeight="1" hidden="1">
      <c r="A244" s="115">
        <f t="shared" si="17"/>
        <v>167</v>
      </c>
      <c r="B244" s="126" t="s">
        <v>289</v>
      </c>
      <c r="C244" s="120"/>
      <c r="D244" s="53" t="s">
        <v>118</v>
      </c>
      <c r="E244" s="74">
        <v>150</v>
      </c>
      <c r="F244" s="43">
        <v>142.5</v>
      </c>
      <c r="G244" s="44">
        <v>135</v>
      </c>
      <c r="H244" s="44">
        <v>127.5</v>
      </c>
      <c r="I244" s="44">
        <v>120</v>
      </c>
      <c r="J244" s="44">
        <v>112.5</v>
      </c>
      <c r="K244" s="44">
        <v>105</v>
      </c>
      <c r="L244" s="44">
        <v>97.5</v>
      </c>
      <c r="M244" s="44">
        <v>90</v>
      </c>
      <c r="N244" s="35"/>
      <c r="O244" s="32">
        <v>1</v>
      </c>
      <c r="P244" s="32">
        <f t="shared" si="13"/>
        <v>0</v>
      </c>
      <c r="Q244" s="33">
        <f t="shared" si="14"/>
        <v>0</v>
      </c>
    </row>
    <row r="245" spans="1:17" ht="12.75" customHeight="1" hidden="1">
      <c r="A245" s="115">
        <f t="shared" si="17"/>
        <v>168</v>
      </c>
      <c r="B245" s="126" t="s">
        <v>290</v>
      </c>
      <c r="C245" s="120"/>
      <c r="D245" s="53" t="s">
        <v>118</v>
      </c>
      <c r="E245" s="74">
        <v>150</v>
      </c>
      <c r="F245" s="43">
        <v>142.5</v>
      </c>
      <c r="G245" s="44">
        <v>135</v>
      </c>
      <c r="H245" s="44">
        <v>127.5</v>
      </c>
      <c r="I245" s="44">
        <v>120</v>
      </c>
      <c r="J245" s="44">
        <v>112.5</v>
      </c>
      <c r="K245" s="44">
        <v>105</v>
      </c>
      <c r="L245" s="44">
        <v>97.5</v>
      </c>
      <c r="M245" s="44">
        <v>90</v>
      </c>
      <c r="N245" s="35"/>
      <c r="O245" s="32">
        <v>1</v>
      </c>
      <c r="P245" s="32">
        <f t="shared" si="13"/>
        <v>0</v>
      </c>
      <c r="Q245" s="33">
        <f t="shared" si="14"/>
        <v>0</v>
      </c>
    </row>
    <row r="246" spans="1:17" ht="24.75" customHeight="1" hidden="1">
      <c r="A246" s="115">
        <f t="shared" si="17"/>
        <v>169</v>
      </c>
      <c r="B246" s="126" t="s">
        <v>291</v>
      </c>
      <c r="C246" s="120"/>
      <c r="D246" s="53" t="s">
        <v>118</v>
      </c>
      <c r="E246" s="74">
        <v>150</v>
      </c>
      <c r="F246" s="43">
        <v>142.5</v>
      </c>
      <c r="G246" s="44">
        <v>135</v>
      </c>
      <c r="H246" s="44">
        <v>127.5</v>
      </c>
      <c r="I246" s="44">
        <v>120</v>
      </c>
      <c r="J246" s="44">
        <v>112.5</v>
      </c>
      <c r="K246" s="44">
        <v>105</v>
      </c>
      <c r="L246" s="44">
        <v>97.5</v>
      </c>
      <c r="M246" s="44">
        <v>90</v>
      </c>
      <c r="N246" s="35"/>
      <c r="O246" s="32">
        <v>1</v>
      </c>
      <c r="P246" s="32">
        <f t="shared" si="13"/>
        <v>0</v>
      </c>
      <c r="Q246" s="33">
        <f t="shared" si="14"/>
        <v>0</v>
      </c>
    </row>
    <row r="247" spans="1:17" ht="24.75" customHeight="1" hidden="1">
      <c r="A247" s="115">
        <f t="shared" si="17"/>
        <v>170</v>
      </c>
      <c r="B247" s="126" t="s">
        <v>292</v>
      </c>
      <c r="C247" s="120"/>
      <c r="D247" s="53" t="s">
        <v>118</v>
      </c>
      <c r="E247" s="74">
        <v>150</v>
      </c>
      <c r="F247" s="43">
        <v>142.5</v>
      </c>
      <c r="G247" s="44">
        <v>135</v>
      </c>
      <c r="H247" s="44">
        <v>127.5</v>
      </c>
      <c r="I247" s="44">
        <v>120</v>
      </c>
      <c r="J247" s="44">
        <v>112.5</v>
      </c>
      <c r="K247" s="44">
        <v>105</v>
      </c>
      <c r="L247" s="44">
        <v>97.5</v>
      </c>
      <c r="M247" s="44">
        <v>90</v>
      </c>
      <c r="N247" s="35"/>
      <c r="O247" s="32">
        <v>1</v>
      </c>
      <c r="P247" s="32">
        <f t="shared" si="13"/>
        <v>0</v>
      </c>
      <c r="Q247" s="33">
        <f t="shared" si="14"/>
        <v>0</v>
      </c>
    </row>
    <row r="248" spans="1:17" ht="12.75" customHeight="1" hidden="1">
      <c r="A248" s="115">
        <f t="shared" si="17"/>
        <v>171</v>
      </c>
      <c r="B248" s="126" t="s">
        <v>293</v>
      </c>
      <c r="C248" s="120"/>
      <c r="D248" s="53" t="s">
        <v>118</v>
      </c>
      <c r="E248" s="74">
        <v>150</v>
      </c>
      <c r="F248" s="43">
        <v>142.5</v>
      </c>
      <c r="G248" s="44">
        <v>135</v>
      </c>
      <c r="H248" s="44">
        <v>127.5</v>
      </c>
      <c r="I248" s="44">
        <v>120</v>
      </c>
      <c r="J248" s="44">
        <v>112.5</v>
      </c>
      <c r="K248" s="44">
        <v>105</v>
      </c>
      <c r="L248" s="44">
        <v>97.5</v>
      </c>
      <c r="M248" s="44">
        <v>90</v>
      </c>
      <c r="N248" s="35"/>
      <c r="O248" s="32">
        <v>1</v>
      </c>
      <c r="P248" s="32">
        <f t="shared" si="13"/>
        <v>0</v>
      </c>
      <c r="Q248" s="33">
        <f t="shared" si="14"/>
        <v>0</v>
      </c>
    </row>
    <row r="249" spans="1:17" ht="12.75" customHeight="1" hidden="1">
      <c r="A249" s="115">
        <f t="shared" si="17"/>
        <v>172</v>
      </c>
      <c r="B249" s="126" t="s">
        <v>294</v>
      </c>
      <c r="C249" s="120"/>
      <c r="D249" s="53" t="s">
        <v>118</v>
      </c>
      <c r="E249" s="77">
        <v>150</v>
      </c>
      <c r="F249" s="43">
        <v>142.5</v>
      </c>
      <c r="G249" s="44">
        <v>135</v>
      </c>
      <c r="H249" s="44">
        <v>127.5</v>
      </c>
      <c r="I249" s="44">
        <v>120</v>
      </c>
      <c r="J249" s="44">
        <v>112.5</v>
      </c>
      <c r="K249" s="44">
        <v>105</v>
      </c>
      <c r="L249" s="44">
        <v>97.5</v>
      </c>
      <c r="M249" s="44">
        <v>90</v>
      </c>
      <c r="N249" s="35"/>
      <c r="O249" s="32">
        <v>1</v>
      </c>
      <c r="P249" s="32">
        <f t="shared" si="13"/>
        <v>0</v>
      </c>
      <c r="Q249" s="33">
        <f t="shared" si="14"/>
        <v>0</v>
      </c>
    </row>
    <row r="250" spans="1:17" ht="26.25" customHeight="1" hidden="1">
      <c r="A250" s="115">
        <f t="shared" si="17"/>
        <v>173</v>
      </c>
      <c r="B250" s="126" t="s">
        <v>295</v>
      </c>
      <c r="C250" s="120"/>
      <c r="D250" s="53" t="s">
        <v>118</v>
      </c>
      <c r="E250" s="77">
        <v>150</v>
      </c>
      <c r="F250" s="43">
        <v>142.5</v>
      </c>
      <c r="G250" s="44">
        <v>135</v>
      </c>
      <c r="H250" s="44">
        <v>127.5</v>
      </c>
      <c r="I250" s="44">
        <v>120</v>
      </c>
      <c r="J250" s="44">
        <v>112.5</v>
      </c>
      <c r="K250" s="44">
        <v>105</v>
      </c>
      <c r="L250" s="44">
        <v>97.5</v>
      </c>
      <c r="M250" s="44">
        <v>90</v>
      </c>
      <c r="N250" s="35"/>
      <c r="O250" s="32">
        <v>1</v>
      </c>
      <c r="P250" s="32">
        <f t="shared" si="13"/>
        <v>0</v>
      </c>
      <c r="Q250" s="33">
        <f t="shared" si="14"/>
        <v>0</v>
      </c>
    </row>
    <row r="251" spans="1:17" ht="12.75" customHeight="1" hidden="1">
      <c r="A251" s="115">
        <f t="shared" si="17"/>
        <v>174</v>
      </c>
      <c r="B251" s="126" t="s">
        <v>296</v>
      </c>
      <c r="C251" s="120"/>
      <c r="D251" s="53" t="s">
        <v>118</v>
      </c>
      <c r="E251" s="77">
        <v>150</v>
      </c>
      <c r="F251" s="43">
        <v>142.5</v>
      </c>
      <c r="G251" s="44">
        <v>135</v>
      </c>
      <c r="H251" s="44">
        <v>127.5</v>
      </c>
      <c r="I251" s="44">
        <v>120</v>
      </c>
      <c r="J251" s="44">
        <v>112.5</v>
      </c>
      <c r="K251" s="44">
        <v>105</v>
      </c>
      <c r="L251" s="44">
        <v>97.5</v>
      </c>
      <c r="M251" s="44">
        <v>90</v>
      </c>
      <c r="N251" s="35"/>
      <c r="O251" s="32">
        <v>1</v>
      </c>
      <c r="P251" s="32">
        <f aca="true" t="shared" si="18" ref="P251:P313">N251*O251</f>
        <v>0</v>
      </c>
      <c r="Q251" s="33">
        <f aca="true" t="shared" si="19" ref="Q251:Q313">E251*P251</f>
        <v>0</v>
      </c>
    </row>
    <row r="252" spans="1:17" ht="12.75" customHeight="1">
      <c r="A252" s="66"/>
      <c r="B252" s="123" t="s">
        <v>336</v>
      </c>
      <c r="C252" s="124"/>
      <c r="D252" s="112"/>
      <c r="E252" s="78"/>
      <c r="F252" s="42"/>
      <c r="G252" s="37"/>
      <c r="H252" s="37"/>
      <c r="I252" s="44"/>
      <c r="J252" s="44"/>
      <c r="K252" s="44"/>
      <c r="L252" s="44"/>
      <c r="M252" s="44"/>
      <c r="N252" s="35"/>
      <c r="O252" s="32"/>
      <c r="P252" s="32">
        <f t="shared" si="18"/>
        <v>0</v>
      </c>
      <c r="Q252" s="33"/>
    </row>
    <row r="253" spans="1:17" ht="12.75" customHeight="1">
      <c r="A253" s="66">
        <v>149</v>
      </c>
      <c r="B253" s="117" t="s">
        <v>151</v>
      </c>
      <c r="C253" s="118"/>
      <c r="D253" s="53" t="s">
        <v>118</v>
      </c>
      <c r="E253" s="77">
        <v>70</v>
      </c>
      <c r="F253" s="43">
        <v>66.5</v>
      </c>
      <c r="G253" s="44">
        <v>63</v>
      </c>
      <c r="H253" s="44">
        <v>59.5</v>
      </c>
      <c r="I253" s="44">
        <v>56</v>
      </c>
      <c r="J253" s="44">
        <v>52.5</v>
      </c>
      <c r="K253" s="44">
        <v>49</v>
      </c>
      <c r="L253" s="44">
        <v>45.5</v>
      </c>
      <c r="M253" s="44">
        <v>42</v>
      </c>
      <c r="N253" s="35"/>
      <c r="O253" s="32">
        <v>18</v>
      </c>
      <c r="P253" s="32">
        <f t="shared" si="18"/>
        <v>0</v>
      </c>
      <c r="Q253" s="33">
        <f t="shared" si="19"/>
        <v>0</v>
      </c>
    </row>
    <row r="254" spans="1:17" ht="25.5" customHeight="1">
      <c r="A254" s="66">
        <f aca="true" t="shared" si="20" ref="A254:A293">A253+1</f>
        <v>150</v>
      </c>
      <c r="B254" s="117" t="s">
        <v>152</v>
      </c>
      <c r="C254" s="125"/>
      <c r="D254" s="53" t="s">
        <v>118</v>
      </c>
      <c r="E254" s="77">
        <v>70</v>
      </c>
      <c r="F254" s="43">
        <v>66.5</v>
      </c>
      <c r="G254" s="44">
        <v>63</v>
      </c>
      <c r="H254" s="44">
        <v>59.5</v>
      </c>
      <c r="I254" s="44">
        <v>56</v>
      </c>
      <c r="J254" s="44">
        <v>52.5</v>
      </c>
      <c r="K254" s="44">
        <v>49</v>
      </c>
      <c r="L254" s="44">
        <v>45.5</v>
      </c>
      <c r="M254" s="44">
        <v>42</v>
      </c>
      <c r="N254" s="35"/>
      <c r="O254" s="32">
        <v>18</v>
      </c>
      <c r="P254" s="32">
        <f t="shared" si="18"/>
        <v>0</v>
      </c>
      <c r="Q254" s="33">
        <f t="shared" si="19"/>
        <v>0</v>
      </c>
    </row>
    <row r="255" spans="1:17" ht="12.75" customHeight="1">
      <c r="A255" s="66">
        <f t="shared" si="20"/>
        <v>151</v>
      </c>
      <c r="B255" s="117" t="s">
        <v>153</v>
      </c>
      <c r="C255" s="125"/>
      <c r="D255" s="53" t="s">
        <v>118</v>
      </c>
      <c r="E255" s="77">
        <v>70</v>
      </c>
      <c r="F255" s="43">
        <v>66.5</v>
      </c>
      <c r="G255" s="44">
        <v>63</v>
      </c>
      <c r="H255" s="44">
        <v>59.5</v>
      </c>
      <c r="I255" s="44">
        <v>56</v>
      </c>
      <c r="J255" s="44">
        <v>52.5</v>
      </c>
      <c r="K255" s="44">
        <v>49</v>
      </c>
      <c r="L255" s="44">
        <v>45.5</v>
      </c>
      <c r="M255" s="44">
        <v>42</v>
      </c>
      <c r="N255" s="35"/>
      <c r="O255" s="32">
        <v>18</v>
      </c>
      <c r="P255" s="32">
        <f t="shared" si="18"/>
        <v>0</v>
      </c>
      <c r="Q255" s="33">
        <f t="shared" si="19"/>
        <v>0</v>
      </c>
    </row>
    <row r="256" spans="1:17" ht="12.75" customHeight="1">
      <c r="A256" s="66">
        <f t="shared" si="20"/>
        <v>152</v>
      </c>
      <c r="B256" s="117" t="s">
        <v>154</v>
      </c>
      <c r="C256" s="118"/>
      <c r="D256" s="53" t="s">
        <v>118</v>
      </c>
      <c r="E256" s="77">
        <v>70</v>
      </c>
      <c r="F256" s="43">
        <v>66.5</v>
      </c>
      <c r="G256" s="44">
        <v>63</v>
      </c>
      <c r="H256" s="44">
        <v>59.5</v>
      </c>
      <c r="I256" s="44">
        <v>56</v>
      </c>
      <c r="J256" s="44">
        <v>52.5</v>
      </c>
      <c r="K256" s="44">
        <v>49</v>
      </c>
      <c r="L256" s="44">
        <v>45.5</v>
      </c>
      <c r="M256" s="44">
        <v>42</v>
      </c>
      <c r="N256" s="35"/>
      <c r="O256" s="32">
        <v>18</v>
      </c>
      <c r="P256" s="32">
        <f t="shared" si="18"/>
        <v>0</v>
      </c>
      <c r="Q256" s="33">
        <f t="shared" si="19"/>
        <v>0</v>
      </c>
    </row>
    <row r="257" spans="1:17" ht="12.75" customHeight="1">
      <c r="A257" s="66">
        <f t="shared" si="20"/>
        <v>153</v>
      </c>
      <c r="B257" s="117" t="s">
        <v>297</v>
      </c>
      <c r="C257" s="118"/>
      <c r="D257" s="53" t="s">
        <v>118</v>
      </c>
      <c r="E257" s="77">
        <v>70</v>
      </c>
      <c r="F257" s="43">
        <v>66.5</v>
      </c>
      <c r="G257" s="44">
        <v>63</v>
      </c>
      <c r="H257" s="44">
        <v>59.5</v>
      </c>
      <c r="I257" s="44">
        <v>56</v>
      </c>
      <c r="J257" s="44">
        <v>52.5</v>
      </c>
      <c r="K257" s="44">
        <v>49</v>
      </c>
      <c r="L257" s="44">
        <v>45.5</v>
      </c>
      <c r="M257" s="44">
        <v>42</v>
      </c>
      <c r="N257" s="35"/>
      <c r="O257" s="32">
        <v>18</v>
      </c>
      <c r="P257" s="32">
        <f t="shared" si="18"/>
        <v>0</v>
      </c>
      <c r="Q257" s="33">
        <f t="shared" si="19"/>
        <v>0</v>
      </c>
    </row>
    <row r="258" spans="1:17" ht="12.75" customHeight="1">
      <c r="A258" s="66">
        <f t="shared" si="20"/>
        <v>154</v>
      </c>
      <c r="B258" s="117" t="s">
        <v>155</v>
      </c>
      <c r="C258" s="118"/>
      <c r="D258" s="53" t="s">
        <v>118</v>
      </c>
      <c r="E258" s="77">
        <v>70</v>
      </c>
      <c r="F258" s="43">
        <v>66.5</v>
      </c>
      <c r="G258" s="44">
        <v>63</v>
      </c>
      <c r="H258" s="44">
        <v>59.5</v>
      </c>
      <c r="I258" s="44">
        <v>56</v>
      </c>
      <c r="J258" s="44">
        <v>52.5</v>
      </c>
      <c r="K258" s="44">
        <v>49</v>
      </c>
      <c r="L258" s="44">
        <v>45.5</v>
      </c>
      <c r="M258" s="44">
        <v>42</v>
      </c>
      <c r="N258" s="35"/>
      <c r="O258" s="32">
        <v>18</v>
      </c>
      <c r="P258" s="32">
        <f t="shared" si="18"/>
        <v>0</v>
      </c>
      <c r="Q258" s="33">
        <f t="shared" si="19"/>
        <v>0</v>
      </c>
    </row>
    <row r="259" spans="1:17" ht="24.75" customHeight="1">
      <c r="A259" s="66">
        <f t="shared" si="20"/>
        <v>155</v>
      </c>
      <c r="B259" s="117" t="s">
        <v>156</v>
      </c>
      <c r="C259" s="118"/>
      <c r="D259" s="53" t="s">
        <v>118</v>
      </c>
      <c r="E259" s="77">
        <v>70</v>
      </c>
      <c r="F259" s="43">
        <v>66.5</v>
      </c>
      <c r="G259" s="44">
        <v>63</v>
      </c>
      <c r="H259" s="44">
        <v>59.5</v>
      </c>
      <c r="I259" s="44">
        <v>56</v>
      </c>
      <c r="J259" s="44">
        <v>52.5</v>
      </c>
      <c r="K259" s="44">
        <v>49</v>
      </c>
      <c r="L259" s="44">
        <v>45.5</v>
      </c>
      <c r="M259" s="44">
        <v>42</v>
      </c>
      <c r="N259" s="35"/>
      <c r="O259" s="32">
        <v>18</v>
      </c>
      <c r="P259" s="32">
        <f t="shared" si="18"/>
        <v>0</v>
      </c>
      <c r="Q259" s="33">
        <f t="shared" si="19"/>
        <v>0</v>
      </c>
    </row>
    <row r="260" spans="1:17" ht="12.75">
      <c r="A260" s="66">
        <f t="shared" si="20"/>
        <v>156</v>
      </c>
      <c r="B260" s="117" t="s">
        <v>298</v>
      </c>
      <c r="C260" s="125"/>
      <c r="D260" s="53" t="s">
        <v>118</v>
      </c>
      <c r="E260" s="77">
        <v>70</v>
      </c>
      <c r="F260" s="43">
        <v>66.5</v>
      </c>
      <c r="G260" s="44">
        <v>63</v>
      </c>
      <c r="H260" s="44">
        <v>59.5</v>
      </c>
      <c r="I260" s="44">
        <v>56</v>
      </c>
      <c r="J260" s="44">
        <v>52.5</v>
      </c>
      <c r="K260" s="44">
        <v>49</v>
      </c>
      <c r="L260" s="44">
        <v>45.5</v>
      </c>
      <c r="M260" s="44">
        <v>42</v>
      </c>
      <c r="N260" s="35"/>
      <c r="O260" s="32">
        <v>18</v>
      </c>
      <c r="P260" s="32">
        <f t="shared" si="18"/>
        <v>0</v>
      </c>
      <c r="Q260" s="33">
        <f t="shared" si="19"/>
        <v>0</v>
      </c>
    </row>
    <row r="261" spans="1:17" ht="12.75" customHeight="1">
      <c r="A261" s="66">
        <f t="shared" si="20"/>
        <v>157</v>
      </c>
      <c r="B261" s="117" t="s">
        <v>157</v>
      </c>
      <c r="C261" s="118"/>
      <c r="D261" s="53" t="s">
        <v>118</v>
      </c>
      <c r="E261" s="77">
        <v>70</v>
      </c>
      <c r="F261" s="43">
        <v>66.5</v>
      </c>
      <c r="G261" s="44">
        <v>63</v>
      </c>
      <c r="H261" s="44">
        <v>59.5</v>
      </c>
      <c r="I261" s="44">
        <v>56</v>
      </c>
      <c r="J261" s="44">
        <v>52.5</v>
      </c>
      <c r="K261" s="44">
        <v>49</v>
      </c>
      <c r="L261" s="44">
        <v>45.5</v>
      </c>
      <c r="M261" s="44">
        <v>42</v>
      </c>
      <c r="N261" s="35"/>
      <c r="O261" s="32">
        <v>18</v>
      </c>
      <c r="P261" s="32">
        <f t="shared" si="18"/>
        <v>0</v>
      </c>
      <c r="Q261" s="33">
        <f t="shared" si="19"/>
        <v>0</v>
      </c>
    </row>
    <row r="262" spans="1:17" ht="12.75">
      <c r="A262" s="66">
        <f t="shared" si="20"/>
        <v>158</v>
      </c>
      <c r="B262" s="117" t="s">
        <v>158</v>
      </c>
      <c r="C262" s="118"/>
      <c r="D262" s="53" t="s">
        <v>118</v>
      </c>
      <c r="E262" s="77">
        <v>70</v>
      </c>
      <c r="F262" s="43">
        <v>66.5</v>
      </c>
      <c r="G262" s="44">
        <v>63</v>
      </c>
      <c r="H262" s="44">
        <v>59.5</v>
      </c>
      <c r="I262" s="44">
        <v>56</v>
      </c>
      <c r="J262" s="44">
        <v>52.5</v>
      </c>
      <c r="K262" s="44">
        <v>49</v>
      </c>
      <c r="L262" s="44">
        <v>45.5</v>
      </c>
      <c r="M262" s="44">
        <v>42</v>
      </c>
      <c r="N262" s="35"/>
      <c r="O262" s="32">
        <v>18</v>
      </c>
      <c r="P262" s="32">
        <f t="shared" si="18"/>
        <v>0</v>
      </c>
      <c r="Q262" s="33">
        <f t="shared" si="19"/>
        <v>0</v>
      </c>
    </row>
    <row r="263" spans="1:17" ht="12.75" customHeight="1">
      <c r="A263" s="66">
        <f t="shared" si="20"/>
        <v>159</v>
      </c>
      <c r="B263" s="117" t="s">
        <v>159</v>
      </c>
      <c r="C263" s="118"/>
      <c r="D263" s="53" t="s">
        <v>118</v>
      </c>
      <c r="E263" s="77">
        <v>70</v>
      </c>
      <c r="F263" s="43">
        <v>66.5</v>
      </c>
      <c r="G263" s="44">
        <v>63</v>
      </c>
      <c r="H263" s="44">
        <v>59.5</v>
      </c>
      <c r="I263" s="44">
        <v>56</v>
      </c>
      <c r="J263" s="44">
        <v>52.5</v>
      </c>
      <c r="K263" s="44">
        <v>49</v>
      </c>
      <c r="L263" s="44">
        <v>45.5</v>
      </c>
      <c r="M263" s="44">
        <v>42</v>
      </c>
      <c r="N263" s="35"/>
      <c r="O263" s="32">
        <v>18</v>
      </c>
      <c r="P263" s="32">
        <f t="shared" si="18"/>
        <v>0</v>
      </c>
      <c r="Q263" s="33">
        <f t="shared" si="19"/>
        <v>0</v>
      </c>
    </row>
    <row r="264" spans="1:17" ht="24.75" customHeight="1">
      <c r="A264" s="66">
        <f t="shared" si="20"/>
        <v>160</v>
      </c>
      <c r="B264" s="117" t="s">
        <v>160</v>
      </c>
      <c r="C264" s="118"/>
      <c r="D264" s="53" t="s">
        <v>118</v>
      </c>
      <c r="E264" s="77">
        <v>70</v>
      </c>
      <c r="F264" s="43">
        <v>66.5</v>
      </c>
      <c r="G264" s="44">
        <v>63</v>
      </c>
      <c r="H264" s="44">
        <v>59.5</v>
      </c>
      <c r="I264" s="44">
        <v>56</v>
      </c>
      <c r="J264" s="44">
        <v>52.5</v>
      </c>
      <c r="K264" s="44">
        <v>49</v>
      </c>
      <c r="L264" s="44">
        <v>45.5</v>
      </c>
      <c r="M264" s="44">
        <v>42</v>
      </c>
      <c r="N264" s="35"/>
      <c r="O264" s="32">
        <v>18</v>
      </c>
      <c r="P264" s="32">
        <f t="shared" si="18"/>
        <v>0</v>
      </c>
      <c r="Q264" s="33">
        <f t="shared" si="19"/>
        <v>0</v>
      </c>
    </row>
    <row r="265" spans="1:17" ht="12.75" customHeight="1">
      <c r="A265" s="66">
        <f t="shared" si="20"/>
        <v>161</v>
      </c>
      <c r="B265" s="117" t="s">
        <v>161</v>
      </c>
      <c r="C265" s="118"/>
      <c r="D265" s="53" t="s">
        <v>118</v>
      </c>
      <c r="E265" s="77">
        <v>70</v>
      </c>
      <c r="F265" s="43">
        <v>66.5</v>
      </c>
      <c r="G265" s="44">
        <v>63</v>
      </c>
      <c r="H265" s="44">
        <v>59.5</v>
      </c>
      <c r="I265" s="44">
        <v>56</v>
      </c>
      <c r="J265" s="44">
        <v>52.5</v>
      </c>
      <c r="K265" s="44">
        <v>49</v>
      </c>
      <c r="L265" s="44">
        <v>45.5</v>
      </c>
      <c r="M265" s="44">
        <v>42</v>
      </c>
      <c r="N265" s="35"/>
      <c r="O265" s="32">
        <v>18</v>
      </c>
      <c r="P265" s="32">
        <f t="shared" si="18"/>
        <v>0</v>
      </c>
      <c r="Q265" s="33">
        <f t="shared" si="19"/>
        <v>0</v>
      </c>
    </row>
    <row r="266" spans="1:17" ht="12.75" customHeight="1">
      <c r="A266" s="66">
        <f t="shared" si="20"/>
        <v>162</v>
      </c>
      <c r="B266" s="117" t="s">
        <v>162</v>
      </c>
      <c r="C266" s="118"/>
      <c r="D266" s="53" t="s">
        <v>118</v>
      </c>
      <c r="E266" s="77">
        <v>70</v>
      </c>
      <c r="F266" s="43">
        <v>66.5</v>
      </c>
      <c r="G266" s="44">
        <v>63</v>
      </c>
      <c r="H266" s="44">
        <v>59.5</v>
      </c>
      <c r="I266" s="44">
        <v>56</v>
      </c>
      <c r="J266" s="44">
        <v>52.5</v>
      </c>
      <c r="K266" s="44">
        <v>49</v>
      </c>
      <c r="L266" s="44">
        <v>45.5</v>
      </c>
      <c r="M266" s="44">
        <v>42</v>
      </c>
      <c r="N266" s="35"/>
      <c r="O266" s="32">
        <v>18</v>
      </c>
      <c r="P266" s="32">
        <f t="shared" si="18"/>
        <v>0</v>
      </c>
      <c r="Q266" s="33">
        <f t="shared" si="19"/>
        <v>0</v>
      </c>
    </row>
    <row r="267" spans="1:17" ht="12.75" customHeight="1">
      <c r="A267" s="66">
        <f t="shared" si="20"/>
        <v>163</v>
      </c>
      <c r="B267" s="117" t="s">
        <v>163</v>
      </c>
      <c r="C267" s="118"/>
      <c r="D267" s="53" t="s">
        <v>118</v>
      </c>
      <c r="E267" s="77">
        <v>70</v>
      </c>
      <c r="F267" s="43">
        <v>66.5</v>
      </c>
      <c r="G267" s="44">
        <v>63</v>
      </c>
      <c r="H267" s="44">
        <v>59.5</v>
      </c>
      <c r="I267" s="44">
        <v>56</v>
      </c>
      <c r="J267" s="44">
        <v>52.5</v>
      </c>
      <c r="K267" s="44">
        <v>49</v>
      </c>
      <c r="L267" s="44">
        <v>45.5</v>
      </c>
      <c r="M267" s="44">
        <v>42</v>
      </c>
      <c r="N267" s="35"/>
      <c r="O267" s="32">
        <v>18</v>
      </c>
      <c r="P267" s="32">
        <f t="shared" si="18"/>
        <v>0</v>
      </c>
      <c r="Q267" s="33">
        <f t="shared" si="19"/>
        <v>0</v>
      </c>
    </row>
    <row r="268" spans="1:17" ht="12.75" customHeight="1">
      <c r="A268" s="66">
        <f t="shared" si="20"/>
        <v>164</v>
      </c>
      <c r="B268" s="117" t="s">
        <v>164</v>
      </c>
      <c r="C268" s="118"/>
      <c r="D268" s="53" t="s">
        <v>118</v>
      </c>
      <c r="E268" s="77">
        <v>70</v>
      </c>
      <c r="F268" s="43">
        <v>66.5</v>
      </c>
      <c r="G268" s="44">
        <v>63</v>
      </c>
      <c r="H268" s="44">
        <v>59.5</v>
      </c>
      <c r="I268" s="44">
        <v>56</v>
      </c>
      <c r="J268" s="44">
        <v>52.5</v>
      </c>
      <c r="K268" s="44">
        <v>49</v>
      </c>
      <c r="L268" s="44">
        <v>45.5</v>
      </c>
      <c r="M268" s="44">
        <v>42</v>
      </c>
      <c r="N268" s="35"/>
      <c r="O268" s="32">
        <v>18</v>
      </c>
      <c r="P268" s="32">
        <f t="shared" si="18"/>
        <v>0</v>
      </c>
      <c r="Q268" s="33">
        <f t="shared" si="19"/>
        <v>0</v>
      </c>
    </row>
    <row r="269" spans="1:17" ht="12.75" customHeight="1">
      <c r="A269" s="66">
        <f t="shared" si="20"/>
        <v>165</v>
      </c>
      <c r="B269" s="117" t="s">
        <v>165</v>
      </c>
      <c r="C269" s="118"/>
      <c r="D269" s="53" t="s">
        <v>118</v>
      </c>
      <c r="E269" s="77">
        <v>70</v>
      </c>
      <c r="F269" s="43">
        <v>66.5</v>
      </c>
      <c r="G269" s="44">
        <v>63</v>
      </c>
      <c r="H269" s="44">
        <v>59.5</v>
      </c>
      <c r="I269" s="44">
        <v>56</v>
      </c>
      <c r="J269" s="44">
        <v>52.5</v>
      </c>
      <c r="K269" s="44">
        <v>49</v>
      </c>
      <c r="L269" s="44">
        <v>45.5</v>
      </c>
      <c r="M269" s="44">
        <v>42</v>
      </c>
      <c r="N269" s="35"/>
      <c r="O269" s="32">
        <v>18</v>
      </c>
      <c r="P269" s="32">
        <f t="shared" si="18"/>
        <v>0</v>
      </c>
      <c r="Q269" s="33">
        <f t="shared" si="19"/>
        <v>0</v>
      </c>
    </row>
    <row r="270" spans="1:17" ht="24.75" customHeight="1">
      <c r="A270" s="66">
        <f t="shared" si="20"/>
        <v>166</v>
      </c>
      <c r="B270" s="117" t="s">
        <v>166</v>
      </c>
      <c r="C270" s="118"/>
      <c r="D270" s="53" t="s">
        <v>118</v>
      </c>
      <c r="E270" s="77">
        <v>70</v>
      </c>
      <c r="F270" s="43">
        <v>66.5</v>
      </c>
      <c r="G270" s="44">
        <v>63</v>
      </c>
      <c r="H270" s="44">
        <v>59.5</v>
      </c>
      <c r="I270" s="44">
        <v>56</v>
      </c>
      <c r="J270" s="44">
        <v>52.5</v>
      </c>
      <c r="K270" s="44">
        <v>49</v>
      </c>
      <c r="L270" s="44">
        <v>45.5</v>
      </c>
      <c r="M270" s="44">
        <v>42</v>
      </c>
      <c r="N270" s="35"/>
      <c r="O270" s="32">
        <v>18</v>
      </c>
      <c r="P270" s="32">
        <f t="shared" si="18"/>
        <v>0</v>
      </c>
      <c r="Q270" s="33">
        <f t="shared" si="19"/>
        <v>0</v>
      </c>
    </row>
    <row r="271" spans="1:17" ht="13.5" customHeight="1">
      <c r="A271" s="66">
        <f t="shared" si="20"/>
        <v>167</v>
      </c>
      <c r="B271" s="117" t="s">
        <v>167</v>
      </c>
      <c r="C271" s="118"/>
      <c r="D271" s="53" t="s">
        <v>118</v>
      </c>
      <c r="E271" s="77">
        <v>70</v>
      </c>
      <c r="F271" s="43">
        <v>66.5</v>
      </c>
      <c r="G271" s="44">
        <v>63</v>
      </c>
      <c r="H271" s="44">
        <v>59.5</v>
      </c>
      <c r="I271" s="44">
        <v>56</v>
      </c>
      <c r="J271" s="44">
        <v>52.5</v>
      </c>
      <c r="K271" s="44">
        <v>49</v>
      </c>
      <c r="L271" s="44">
        <v>45.5</v>
      </c>
      <c r="M271" s="44">
        <v>42</v>
      </c>
      <c r="N271" s="35"/>
      <c r="O271" s="32">
        <v>18</v>
      </c>
      <c r="P271" s="32">
        <f t="shared" si="18"/>
        <v>0</v>
      </c>
      <c r="Q271" s="33">
        <f t="shared" si="19"/>
        <v>0</v>
      </c>
    </row>
    <row r="272" spans="1:17" ht="12.75" customHeight="1">
      <c r="A272" s="66">
        <f t="shared" si="20"/>
        <v>168</v>
      </c>
      <c r="B272" s="117" t="s">
        <v>168</v>
      </c>
      <c r="C272" s="118"/>
      <c r="D272" s="53" t="s">
        <v>118</v>
      </c>
      <c r="E272" s="77">
        <v>70</v>
      </c>
      <c r="F272" s="43">
        <v>66.5</v>
      </c>
      <c r="G272" s="44">
        <v>63</v>
      </c>
      <c r="H272" s="44">
        <v>59.5</v>
      </c>
      <c r="I272" s="44">
        <v>56</v>
      </c>
      <c r="J272" s="44">
        <v>52.5</v>
      </c>
      <c r="K272" s="44">
        <v>49</v>
      </c>
      <c r="L272" s="44">
        <v>45.5</v>
      </c>
      <c r="M272" s="44">
        <v>42</v>
      </c>
      <c r="N272" s="35"/>
      <c r="O272" s="32">
        <v>18</v>
      </c>
      <c r="P272" s="32">
        <f t="shared" si="18"/>
        <v>0</v>
      </c>
      <c r="Q272" s="33">
        <f t="shared" si="19"/>
        <v>0</v>
      </c>
    </row>
    <row r="273" spans="1:17" ht="24.75" customHeight="1">
      <c r="A273" s="66">
        <f t="shared" si="20"/>
        <v>169</v>
      </c>
      <c r="B273" s="117" t="s">
        <v>169</v>
      </c>
      <c r="C273" s="118"/>
      <c r="D273" s="53" t="s">
        <v>118</v>
      </c>
      <c r="E273" s="77">
        <v>70</v>
      </c>
      <c r="F273" s="43">
        <v>66.5</v>
      </c>
      <c r="G273" s="44">
        <v>63</v>
      </c>
      <c r="H273" s="44">
        <v>59.5</v>
      </c>
      <c r="I273" s="44">
        <v>56</v>
      </c>
      <c r="J273" s="44">
        <v>52.5</v>
      </c>
      <c r="K273" s="44">
        <v>49</v>
      </c>
      <c r="L273" s="44">
        <v>45.5</v>
      </c>
      <c r="M273" s="44">
        <v>42</v>
      </c>
      <c r="N273" s="35"/>
      <c r="O273" s="32">
        <v>18</v>
      </c>
      <c r="P273" s="32">
        <f t="shared" si="18"/>
        <v>0</v>
      </c>
      <c r="Q273" s="33">
        <f t="shared" si="19"/>
        <v>0</v>
      </c>
    </row>
    <row r="274" spans="1:17" ht="12.75" customHeight="1">
      <c r="A274" s="66">
        <f t="shared" si="20"/>
        <v>170</v>
      </c>
      <c r="B274" s="117" t="s">
        <v>170</v>
      </c>
      <c r="C274" s="118"/>
      <c r="D274" s="53" t="s">
        <v>118</v>
      </c>
      <c r="E274" s="77">
        <v>70</v>
      </c>
      <c r="F274" s="43">
        <v>66.5</v>
      </c>
      <c r="G274" s="44">
        <v>63</v>
      </c>
      <c r="H274" s="44">
        <v>59.5</v>
      </c>
      <c r="I274" s="44">
        <v>56</v>
      </c>
      <c r="J274" s="44">
        <v>52.5</v>
      </c>
      <c r="K274" s="44">
        <v>49</v>
      </c>
      <c r="L274" s="44">
        <v>45.5</v>
      </c>
      <c r="M274" s="44">
        <v>42</v>
      </c>
      <c r="N274" s="35"/>
      <c r="O274" s="32">
        <v>18</v>
      </c>
      <c r="P274" s="32">
        <f t="shared" si="18"/>
        <v>0</v>
      </c>
      <c r="Q274" s="33">
        <f t="shared" si="19"/>
        <v>0</v>
      </c>
    </row>
    <row r="275" spans="1:17" ht="12.75" customHeight="1">
      <c r="A275" s="66">
        <f t="shared" si="20"/>
        <v>171</v>
      </c>
      <c r="B275" s="117" t="s">
        <v>299</v>
      </c>
      <c r="C275" s="118"/>
      <c r="D275" s="53" t="s">
        <v>118</v>
      </c>
      <c r="E275" s="77">
        <v>70</v>
      </c>
      <c r="F275" s="43">
        <v>66.5</v>
      </c>
      <c r="G275" s="44">
        <v>63</v>
      </c>
      <c r="H275" s="44">
        <v>59.5</v>
      </c>
      <c r="I275" s="44">
        <v>56</v>
      </c>
      <c r="J275" s="44">
        <v>52.5</v>
      </c>
      <c r="K275" s="44">
        <v>49</v>
      </c>
      <c r="L275" s="44">
        <v>45.5</v>
      </c>
      <c r="M275" s="44">
        <v>42</v>
      </c>
      <c r="N275" s="35"/>
      <c r="O275" s="32">
        <v>18</v>
      </c>
      <c r="P275" s="32">
        <f t="shared" si="18"/>
        <v>0</v>
      </c>
      <c r="Q275" s="33">
        <f t="shared" si="19"/>
        <v>0</v>
      </c>
    </row>
    <row r="276" spans="1:17" ht="12.75" customHeight="1">
      <c r="A276" s="66">
        <f t="shared" si="20"/>
        <v>172</v>
      </c>
      <c r="B276" s="117" t="s">
        <v>300</v>
      </c>
      <c r="C276" s="118"/>
      <c r="D276" s="53" t="s">
        <v>118</v>
      </c>
      <c r="E276" s="77">
        <v>70</v>
      </c>
      <c r="F276" s="43">
        <v>66.5</v>
      </c>
      <c r="G276" s="44">
        <v>63</v>
      </c>
      <c r="H276" s="44">
        <v>59.5</v>
      </c>
      <c r="I276" s="44">
        <v>56</v>
      </c>
      <c r="J276" s="44">
        <v>52.5</v>
      </c>
      <c r="K276" s="44">
        <v>49</v>
      </c>
      <c r="L276" s="44">
        <v>45.5</v>
      </c>
      <c r="M276" s="44">
        <v>42</v>
      </c>
      <c r="N276" s="35"/>
      <c r="O276" s="32">
        <v>18</v>
      </c>
      <c r="P276" s="32">
        <f t="shared" si="18"/>
        <v>0</v>
      </c>
      <c r="Q276" s="33">
        <f t="shared" si="19"/>
        <v>0</v>
      </c>
    </row>
    <row r="277" spans="1:17" ht="12.75" customHeight="1">
      <c r="A277" s="66">
        <f t="shared" si="20"/>
        <v>173</v>
      </c>
      <c r="B277" s="117" t="s">
        <v>301</v>
      </c>
      <c r="C277" s="118"/>
      <c r="D277" s="53" t="s">
        <v>118</v>
      </c>
      <c r="E277" s="77">
        <v>70</v>
      </c>
      <c r="F277" s="43">
        <v>66.5</v>
      </c>
      <c r="G277" s="44">
        <v>63</v>
      </c>
      <c r="H277" s="44">
        <v>59.5</v>
      </c>
      <c r="I277" s="44">
        <v>56</v>
      </c>
      <c r="J277" s="44">
        <v>52.5</v>
      </c>
      <c r="K277" s="44">
        <v>49</v>
      </c>
      <c r="L277" s="44">
        <v>45.5</v>
      </c>
      <c r="M277" s="44">
        <v>42</v>
      </c>
      <c r="N277" s="35"/>
      <c r="O277" s="32">
        <v>18</v>
      </c>
      <c r="P277" s="32">
        <f t="shared" si="18"/>
        <v>0</v>
      </c>
      <c r="Q277" s="33">
        <f t="shared" si="19"/>
        <v>0</v>
      </c>
    </row>
    <row r="278" spans="1:17" ht="18.75" customHeight="1">
      <c r="A278" s="66">
        <f t="shared" si="20"/>
        <v>174</v>
      </c>
      <c r="B278" s="117" t="s">
        <v>302</v>
      </c>
      <c r="C278" s="118"/>
      <c r="D278" s="53" t="s">
        <v>118</v>
      </c>
      <c r="E278" s="77">
        <v>70</v>
      </c>
      <c r="F278" s="43">
        <v>66.5</v>
      </c>
      <c r="G278" s="44">
        <v>63</v>
      </c>
      <c r="H278" s="44">
        <v>59.5</v>
      </c>
      <c r="I278" s="44">
        <v>56</v>
      </c>
      <c r="J278" s="44">
        <v>52.5</v>
      </c>
      <c r="K278" s="44">
        <v>49</v>
      </c>
      <c r="L278" s="44">
        <v>45.5</v>
      </c>
      <c r="M278" s="44">
        <v>42</v>
      </c>
      <c r="N278" s="35"/>
      <c r="O278" s="32">
        <v>18</v>
      </c>
      <c r="P278" s="32">
        <f t="shared" si="18"/>
        <v>0</v>
      </c>
      <c r="Q278" s="33">
        <f t="shared" si="19"/>
        <v>0</v>
      </c>
    </row>
    <row r="279" spans="1:17" ht="12.75" customHeight="1">
      <c r="A279" s="66">
        <f t="shared" si="20"/>
        <v>175</v>
      </c>
      <c r="B279" s="117" t="s">
        <v>303</v>
      </c>
      <c r="C279" s="118"/>
      <c r="D279" s="53" t="s">
        <v>118</v>
      </c>
      <c r="E279" s="77">
        <v>70</v>
      </c>
      <c r="F279" s="43">
        <v>66.5</v>
      </c>
      <c r="G279" s="44">
        <v>63</v>
      </c>
      <c r="H279" s="44">
        <v>59.5</v>
      </c>
      <c r="I279" s="44">
        <v>56</v>
      </c>
      <c r="J279" s="44">
        <v>52.5</v>
      </c>
      <c r="K279" s="44">
        <v>49</v>
      </c>
      <c r="L279" s="44">
        <v>45.5</v>
      </c>
      <c r="M279" s="44">
        <v>42</v>
      </c>
      <c r="N279" s="35"/>
      <c r="O279" s="32">
        <v>18</v>
      </c>
      <c r="P279" s="32">
        <f t="shared" si="18"/>
        <v>0</v>
      </c>
      <c r="Q279" s="33">
        <f t="shared" si="19"/>
        <v>0</v>
      </c>
    </row>
    <row r="280" spans="1:17" ht="12.75" customHeight="1">
      <c r="A280" s="66">
        <f t="shared" si="20"/>
        <v>176</v>
      </c>
      <c r="B280" s="117" t="s">
        <v>304</v>
      </c>
      <c r="C280" s="118"/>
      <c r="D280" s="53" t="s">
        <v>118</v>
      </c>
      <c r="E280" s="77">
        <v>70</v>
      </c>
      <c r="F280" s="43">
        <v>66.5</v>
      </c>
      <c r="G280" s="44">
        <v>63</v>
      </c>
      <c r="H280" s="44">
        <v>59.5</v>
      </c>
      <c r="I280" s="44">
        <v>56</v>
      </c>
      <c r="J280" s="44">
        <v>52.5</v>
      </c>
      <c r="K280" s="44">
        <v>49</v>
      </c>
      <c r="L280" s="44">
        <v>45.5</v>
      </c>
      <c r="M280" s="44">
        <v>42</v>
      </c>
      <c r="N280" s="35"/>
      <c r="O280" s="32">
        <v>18</v>
      </c>
      <c r="P280" s="32">
        <f t="shared" si="18"/>
        <v>0</v>
      </c>
      <c r="Q280" s="33">
        <f t="shared" si="19"/>
        <v>0</v>
      </c>
    </row>
    <row r="281" spans="1:17" ht="13.5" customHeight="1">
      <c r="A281" s="66">
        <f t="shared" si="20"/>
        <v>177</v>
      </c>
      <c r="B281" s="117" t="s">
        <v>305</v>
      </c>
      <c r="C281" s="118"/>
      <c r="D281" s="53" t="s">
        <v>118</v>
      </c>
      <c r="E281" s="77">
        <v>70</v>
      </c>
      <c r="F281" s="43">
        <v>66.5</v>
      </c>
      <c r="G281" s="44">
        <v>63</v>
      </c>
      <c r="H281" s="44">
        <v>59.5</v>
      </c>
      <c r="I281" s="44">
        <v>56</v>
      </c>
      <c r="J281" s="44">
        <v>52.5</v>
      </c>
      <c r="K281" s="44">
        <v>49</v>
      </c>
      <c r="L281" s="44">
        <v>45.5</v>
      </c>
      <c r="M281" s="44">
        <v>42</v>
      </c>
      <c r="N281" s="35"/>
      <c r="O281" s="32">
        <v>18</v>
      </c>
      <c r="P281" s="32">
        <f t="shared" si="18"/>
        <v>0</v>
      </c>
      <c r="Q281" s="33">
        <f t="shared" si="19"/>
        <v>0</v>
      </c>
    </row>
    <row r="282" spans="1:17" ht="18.75" customHeight="1">
      <c r="A282" s="66">
        <f t="shared" si="20"/>
        <v>178</v>
      </c>
      <c r="B282" s="117" t="s">
        <v>306</v>
      </c>
      <c r="C282" s="118"/>
      <c r="D282" s="53" t="s">
        <v>118</v>
      </c>
      <c r="E282" s="77">
        <v>70</v>
      </c>
      <c r="F282" s="43">
        <v>66.5</v>
      </c>
      <c r="G282" s="44">
        <v>63</v>
      </c>
      <c r="H282" s="44">
        <v>59.5</v>
      </c>
      <c r="I282" s="44">
        <v>56</v>
      </c>
      <c r="J282" s="44">
        <v>52.5</v>
      </c>
      <c r="K282" s="44">
        <v>49</v>
      </c>
      <c r="L282" s="44">
        <v>45.5</v>
      </c>
      <c r="M282" s="44">
        <v>42</v>
      </c>
      <c r="N282" s="35"/>
      <c r="O282" s="32">
        <v>18</v>
      </c>
      <c r="P282" s="32">
        <f t="shared" si="18"/>
        <v>0</v>
      </c>
      <c r="Q282" s="33">
        <f t="shared" si="19"/>
        <v>0</v>
      </c>
    </row>
    <row r="283" spans="1:17" ht="18.75" customHeight="1">
      <c r="A283" s="66">
        <f t="shared" si="20"/>
        <v>179</v>
      </c>
      <c r="B283" s="117" t="s">
        <v>307</v>
      </c>
      <c r="C283" s="118"/>
      <c r="D283" s="53" t="s">
        <v>118</v>
      </c>
      <c r="E283" s="77">
        <v>70</v>
      </c>
      <c r="F283" s="43">
        <v>66.5</v>
      </c>
      <c r="G283" s="44">
        <v>63</v>
      </c>
      <c r="H283" s="44">
        <v>59.5</v>
      </c>
      <c r="I283" s="44">
        <v>56</v>
      </c>
      <c r="J283" s="44">
        <v>52.5</v>
      </c>
      <c r="K283" s="44">
        <v>49</v>
      </c>
      <c r="L283" s="44">
        <v>45.5</v>
      </c>
      <c r="M283" s="44">
        <v>42</v>
      </c>
      <c r="N283" s="35"/>
      <c r="O283" s="32">
        <v>18</v>
      </c>
      <c r="P283" s="32">
        <f t="shared" si="18"/>
        <v>0</v>
      </c>
      <c r="Q283" s="33">
        <f t="shared" si="19"/>
        <v>0</v>
      </c>
    </row>
    <row r="284" spans="1:17" ht="12.75" customHeight="1">
      <c r="A284" s="66">
        <f t="shared" si="20"/>
        <v>180</v>
      </c>
      <c r="B284" s="117" t="s">
        <v>308</v>
      </c>
      <c r="C284" s="118"/>
      <c r="D284" s="53" t="s">
        <v>118</v>
      </c>
      <c r="E284" s="77">
        <v>70</v>
      </c>
      <c r="F284" s="43">
        <v>66.5</v>
      </c>
      <c r="G284" s="44">
        <v>63</v>
      </c>
      <c r="H284" s="44">
        <v>59.5</v>
      </c>
      <c r="I284" s="44">
        <v>56</v>
      </c>
      <c r="J284" s="44">
        <v>52.5</v>
      </c>
      <c r="K284" s="44">
        <v>49</v>
      </c>
      <c r="L284" s="44">
        <v>45.5</v>
      </c>
      <c r="M284" s="44">
        <v>42</v>
      </c>
      <c r="N284" s="35"/>
      <c r="O284" s="32">
        <v>18</v>
      </c>
      <c r="P284" s="32">
        <f t="shared" si="18"/>
        <v>0</v>
      </c>
      <c r="Q284" s="33">
        <f t="shared" si="19"/>
        <v>0</v>
      </c>
    </row>
    <row r="285" spans="1:17" ht="12.75" customHeight="1">
      <c r="A285" s="66">
        <f t="shared" si="20"/>
        <v>181</v>
      </c>
      <c r="B285" s="117" t="s">
        <v>309</v>
      </c>
      <c r="C285" s="118"/>
      <c r="D285" s="53" t="s">
        <v>118</v>
      </c>
      <c r="E285" s="77">
        <v>70</v>
      </c>
      <c r="F285" s="43">
        <v>66.5</v>
      </c>
      <c r="G285" s="44">
        <v>63</v>
      </c>
      <c r="H285" s="44">
        <v>59.5</v>
      </c>
      <c r="I285" s="44">
        <v>56</v>
      </c>
      <c r="J285" s="44">
        <v>52.5</v>
      </c>
      <c r="K285" s="44">
        <v>49</v>
      </c>
      <c r="L285" s="44">
        <v>45.5</v>
      </c>
      <c r="M285" s="44">
        <v>42</v>
      </c>
      <c r="N285" s="35"/>
      <c r="O285" s="32">
        <v>18</v>
      </c>
      <c r="P285" s="32">
        <f t="shared" si="18"/>
        <v>0</v>
      </c>
      <c r="Q285" s="33">
        <f t="shared" si="19"/>
        <v>0</v>
      </c>
    </row>
    <row r="286" spans="1:17" ht="12.75" customHeight="1">
      <c r="A286" s="66">
        <f t="shared" si="20"/>
        <v>182</v>
      </c>
      <c r="B286" s="196" t="s">
        <v>171</v>
      </c>
      <c r="C286" s="118"/>
      <c r="D286" s="53" t="s">
        <v>118</v>
      </c>
      <c r="E286" s="77">
        <v>70</v>
      </c>
      <c r="F286" s="43">
        <v>66.5</v>
      </c>
      <c r="G286" s="44">
        <v>63</v>
      </c>
      <c r="H286" s="44">
        <v>59.5</v>
      </c>
      <c r="I286" s="44">
        <v>56</v>
      </c>
      <c r="J286" s="44">
        <v>52.5</v>
      </c>
      <c r="K286" s="44">
        <v>49</v>
      </c>
      <c r="L286" s="44">
        <v>45.5</v>
      </c>
      <c r="M286" s="44">
        <v>42</v>
      </c>
      <c r="N286" s="35"/>
      <c r="O286" s="32">
        <v>18</v>
      </c>
      <c r="P286" s="32">
        <f t="shared" si="18"/>
        <v>0</v>
      </c>
      <c r="Q286" s="33">
        <f t="shared" si="19"/>
        <v>0</v>
      </c>
    </row>
    <row r="287" spans="1:17" ht="12.75" customHeight="1">
      <c r="A287" s="66">
        <f t="shared" si="20"/>
        <v>183</v>
      </c>
      <c r="B287" s="117" t="s">
        <v>172</v>
      </c>
      <c r="C287" s="118"/>
      <c r="D287" s="53" t="s">
        <v>118</v>
      </c>
      <c r="E287" s="77">
        <v>70</v>
      </c>
      <c r="F287" s="43">
        <v>66.5</v>
      </c>
      <c r="G287" s="44">
        <v>63</v>
      </c>
      <c r="H287" s="44">
        <v>59.5</v>
      </c>
      <c r="I287" s="44">
        <v>56</v>
      </c>
      <c r="J287" s="44">
        <v>52.5</v>
      </c>
      <c r="K287" s="44">
        <v>49</v>
      </c>
      <c r="L287" s="44">
        <v>45.5</v>
      </c>
      <c r="M287" s="44">
        <v>42</v>
      </c>
      <c r="N287" s="35"/>
      <c r="O287" s="32">
        <v>18</v>
      </c>
      <c r="P287" s="32">
        <f t="shared" si="18"/>
        <v>0</v>
      </c>
      <c r="Q287" s="33">
        <f t="shared" si="19"/>
        <v>0</v>
      </c>
    </row>
    <row r="288" spans="1:17" ht="12.75" customHeight="1">
      <c r="A288" s="66">
        <f t="shared" si="20"/>
        <v>184</v>
      </c>
      <c r="B288" s="117" t="s">
        <v>173</v>
      </c>
      <c r="C288" s="118"/>
      <c r="D288" s="53" t="s">
        <v>118</v>
      </c>
      <c r="E288" s="77">
        <v>70</v>
      </c>
      <c r="F288" s="43">
        <v>66.5</v>
      </c>
      <c r="G288" s="44">
        <v>63</v>
      </c>
      <c r="H288" s="44">
        <v>59.5</v>
      </c>
      <c r="I288" s="44">
        <v>56</v>
      </c>
      <c r="J288" s="44">
        <v>52.5</v>
      </c>
      <c r="K288" s="44">
        <v>49</v>
      </c>
      <c r="L288" s="44">
        <v>45.5</v>
      </c>
      <c r="M288" s="44">
        <v>42</v>
      </c>
      <c r="N288" s="35"/>
      <c r="O288" s="32">
        <v>18</v>
      </c>
      <c r="P288" s="32">
        <f t="shared" si="18"/>
        <v>0</v>
      </c>
      <c r="Q288" s="33">
        <f t="shared" si="19"/>
        <v>0</v>
      </c>
    </row>
    <row r="289" spans="1:17" ht="12.75" customHeight="1">
      <c r="A289" s="66">
        <f t="shared" si="20"/>
        <v>185</v>
      </c>
      <c r="B289" s="117" t="s">
        <v>174</v>
      </c>
      <c r="C289" s="118"/>
      <c r="D289" s="53" t="s">
        <v>118</v>
      </c>
      <c r="E289" s="77">
        <v>70</v>
      </c>
      <c r="F289" s="43">
        <v>66.5</v>
      </c>
      <c r="G289" s="44">
        <v>63</v>
      </c>
      <c r="H289" s="44">
        <v>59.5</v>
      </c>
      <c r="I289" s="44">
        <v>56</v>
      </c>
      <c r="J289" s="44">
        <v>52.5</v>
      </c>
      <c r="K289" s="44">
        <v>49</v>
      </c>
      <c r="L289" s="44">
        <v>45.5</v>
      </c>
      <c r="M289" s="44">
        <v>42</v>
      </c>
      <c r="N289" s="35"/>
      <c r="O289" s="32">
        <v>18</v>
      </c>
      <c r="P289" s="32">
        <f t="shared" si="18"/>
        <v>0</v>
      </c>
      <c r="Q289" s="33">
        <f t="shared" si="19"/>
        <v>0</v>
      </c>
    </row>
    <row r="290" spans="1:17" ht="12.75" customHeight="1">
      <c r="A290" s="66">
        <f t="shared" si="20"/>
        <v>186</v>
      </c>
      <c r="B290" s="117" t="s">
        <v>175</v>
      </c>
      <c r="C290" s="118"/>
      <c r="D290" s="53" t="s">
        <v>118</v>
      </c>
      <c r="E290" s="77">
        <v>70</v>
      </c>
      <c r="F290" s="43">
        <v>66.5</v>
      </c>
      <c r="G290" s="44">
        <v>63</v>
      </c>
      <c r="H290" s="44">
        <v>59.5</v>
      </c>
      <c r="I290" s="44">
        <v>56</v>
      </c>
      <c r="J290" s="44">
        <v>52.5</v>
      </c>
      <c r="K290" s="44">
        <v>49</v>
      </c>
      <c r="L290" s="44">
        <v>45.5</v>
      </c>
      <c r="M290" s="44">
        <v>42</v>
      </c>
      <c r="N290" s="35"/>
      <c r="O290" s="32">
        <v>18</v>
      </c>
      <c r="P290" s="32">
        <f t="shared" si="18"/>
        <v>0</v>
      </c>
      <c r="Q290" s="33">
        <f t="shared" si="19"/>
        <v>0</v>
      </c>
    </row>
    <row r="291" spans="1:17" ht="12.75" customHeight="1">
      <c r="A291" s="66">
        <f t="shared" si="20"/>
        <v>187</v>
      </c>
      <c r="B291" s="117" t="s">
        <v>176</v>
      </c>
      <c r="C291" s="118"/>
      <c r="D291" s="53" t="s">
        <v>118</v>
      </c>
      <c r="E291" s="77">
        <v>70</v>
      </c>
      <c r="F291" s="43">
        <v>66.5</v>
      </c>
      <c r="G291" s="44">
        <v>63</v>
      </c>
      <c r="H291" s="44">
        <v>59.5</v>
      </c>
      <c r="I291" s="44">
        <v>56</v>
      </c>
      <c r="J291" s="44">
        <v>52.5</v>
      </c>
      <c r="K291" s="44">
        <v>49</v>
      </c>
      <c r="L291" s="44">
        <v>45.5</v>
      </c>
      <c r="M291" s="44">
        <v>42</v>
      </c>
      <c r="N291" s="35"/>
      <c r="O291" s="32">
        <v>18</v>
      </c>
      <c r="P291" s="32">
        <f t="shared" si="18"/>
        <v>0</v>
      </c>
      <c r="Q291" s="33">
        <f t="shared" si="19"/>
        <v>0</v>
      </c>
    </row>
    <row r="292" spans="1:17" ht="12.75" customHeight="1">
      <c r="A292" s="66">
        <f t="shared" si="20"/>
        <v>188</v>
      </c>
      <c r="B292" s="117" t="s">
        <v>177</v>
      </c>
      <c r="C292" s="118"/>
      <c r="D292" s="53" t="s">
        <v>118</v>
      </c>
      <c r="E292" s="77">
        <v>70</v>
      </c>
      <c r="F292" s="43">
        <v>66.5</v>
      </c>
      <c r="G292" s="44">
        <v>63</v>
      </c>
      <c r="H292" s="44">
        <v>59.5</v>
      </c>
      <c r="I292" s="44">
        <v>56</v>
      </c>
      <c r="J292" s="44">
        <v>52.5</v>
      </c>
      <c r="K292" s="44">
        <v>49</v>
      </c>
      <c r="L292" s="44">
        <v>45.5</v>
      </c>
      <c r="M292" s="44">
        <v>42</v>
      </c>
      <c r="N292" s="35"/>
      <c r="O292" s="32">
        <v>18</v>
      </c>
      <c r="P292" s="32">
        <f t="shared" si="18"/>
        <v>0</v>
      </c>
      <c r="Q292" s="33">
        <f t="shared" si="19"/>
        <v>0</v>
      </c>
    </row>
    <row r="293" spans="1:17" ht="12.75" customHeight="1">
      <c r="A293" s="66">
        <f t="shared" si="20"/>
        <v>189</v>
      </c>
      <c r="B293" s="117" t="s">
        <v>203</v>
      </c>
      <c r="C293" s="118"/>
      <c r="D293" s="53" t="s">
        <v>118</v>
      </c>
      <c r="E293" s="77">
        <v>70</v>
      </c>
      <c r="F293" s="43">
        <v>66.5</v>
      </c>
      <c r="G293" s="44">
        <v>63</v>
      </c>
      <c r="H293" s="44">
        <v>59.5</v>
      </c>
      <c r="I293" s="44">
        <v>56</v>
      </c>
      <c r="J293" s="44">
        <v>52.5</v>
      </c>
      <c r="K293" s="44">
        <v>49</v>
      </c>
      <c r="L293" s="44">
        <v>45.5</v>
      </c>
      <c r="M293" s="44">
        <v>42</v>
      </c>
      <c r="N293" s="35"/>
      <c r="O293" s="32">
        <v>18</v>
      </c>
      <c r="P293" s="32">
        <f t="shared" si="18"/>
        <v>0</v>
      </c>
      <c r="Q293" s="33">
        <f t="shared" si="19"/>
        <v>0</v>
      </c>
    </row>
    <row r="294" spans="1:17" ht="12.75" customHeight="1" hidden="1">
      <c r="A294" s="115"/>
      <c r="B294" s="119" t="s">
        <v>337</v>
      </c>
      <c r="C294" s="120"/>
      <c r="D294" s="21"/>
      <c r="E294" s="78"/>
      <c r="F294" s="42"/>
      <c r="G294" s="37"/>
      <c r="H294" s="37"/>
      <c r="I294" s="44"/>
      <c r="J294" s="44"/>
      <c r="K294" s="44"/>
      <c r="L294" s="44"/>
      <c r="M294" s="44"/>
      <c r="N294" s="35"/>
      <c r="O294" s="32"/>
      <c r="P294" s="32"/>
      <c r="Q294" s="33"/>
    </row>
    <row r="295" spans="1:17" ht="12.75" customHeight="1" hidden="1">
      <c r="A295" s="115">
        <f>A293+1</f>
        <v>190</v>
      </c>
      <c r="B295" s="126" t="s">
        <v>310</v>
      </c>
      <c r="C295" s="120"/>
      <c r="D295" s="53" t="s">
        <v>118</v>
      </c>
      <c r="E295" s="77">
        <v>70</v>
      </c>
      <c r="F295" s="43">
        <v>66.5</v>
      </c>
      <c r="G295" s="44">
        <v>63</v>
      </c>
      <c r="H295" s="44">
        <v>59.5</v>
      </c>
      <c r="I295" s="44">
        <v>56</v>
      </c>
      <c r="J295" s="44">
        <v>52.5</v>
      </c>
      <c r="K295" s="44">
        <v>49</v>
      </c>
      <c r="L295" s="44">
        <v>45.5</v>
      </c>
      <c r="M295" s="44">
        <v>42</v>
      </c>
      <c r="N295" s="35"/>
      <c r="O295" s="32">
        <v>18</v>
      </c>
      <c r="P295" s="32">
        <f t="shared" si="18"/>
        <v>0</v>
      </c>
      <c r="Q295" s="33">
        <f t="shared" si="19"/>
        <v>0</v>
      </c>
    </row>
    <row r="296" spans="1:17" ht="12.75" customHeight="1" hidden="1">
      <c r="A296" s="115"/>
      <c r="B296" s="119" t="s">
        <v>338</v>
      </c>
      <c r="C296" s="120"/>
      <c r="D296" s="21"/>
      <c r="E296" s="78"/>
      <c r="F296" s="42"/>
      <c r="G296" s="37"/>
      <c r="H296" s="37"/>
      <c r="I296" s="44"/>
      <c r="J296" s="44"/>
      <c r="K296" s="44"/>
      <c r="L296" s="44"/>
      <c r="M296" s="44"/>
      <c r="N296" s="35"/>
      <c r="O296" s="32"/>
      <c r="P296" s="32"/>
      <c r="Q296" s="33"/>
    </row>
    <row r="297" spans="1:17" ht="12.75" customHeight="1" hidden="1">
      <c r="A297" s="115">
        <f>A295+1</f>
        <v>191</v>
      </c>
      <c r="B297" s="126" t="s">
        <v>311</v>
      </c>
      <c r="C297" s="120"/>
      <c r="D297" s="53" t="s">
        <v>118</v>
      </c>
      <c r="E297" s="77">
        <v>70</v>
      </c>
      <c r="F297" s="43">
        <v>66.5</v>
      </c>
      <c r="G297" s="44">
        <v>63</v>
      </c>
      <c r="H297" s="44">
        <v>59.5</v>
      </c>
      <c r="I297" s="44">
        <v>56</v>
      </c>
      <c r="J297" s="44">
        <v>52.5</v>
      </c>
      <c r="K297" s="44">
        <v>49</v>
      </c>
      <c r="L297" s="44">
        <v>45.5</v>
      </c>
      <c r="M297" s="44">
        <v>42</v>
      </c>
      <c r="N297" s="35"/>
      <c r="O297" s="32">
        <v>18</v>
      </c>
      <c r="P297" s="32">
        <f t="shared" si="18"/>
        <v>0</v>
      </c>
      <c r="Q297" s="33">
        <f t="shared" si="19"/>
        <v>0</v>
      </c>
    </row>
    <row r="298" spans="1:17" ht="12.75" customHeight="1">
      <c r="A298" s="66"/>
      <c r="B298" s="197" t="s">
        <v>339</v>
      </c>
      <c r="C298" s="118"/>
      <c r="D298" s="21"/>
      <c r="E298" s="78"/>
      <c r="F298" s="42"/>
      <c r="G298" s="37"/>
      <c r="H298" s="37"/>
      <c r="I298" s="44"/>
      <c r="J298" s="44"/>
      <c r="K298" s="44"/>
      <c r="L298" s="44"/>
      <c r="M298" s="44"/>
      <c r="N298" s="35"/>
      <c r="O298" s="32"/>
      <c r="P298" s="32"/>
      <c r="Q298" s="33"/>
    </row>
    <row r="299" spans="1:17" ht="12.75" customHeight="1">
      <c r="A299" s="66">
        <v>190</v>
      </c>
      <c r="B299" s="117" t="s">
        <v>312</v>
      </c>
      <c r="C299" s="118"/>
      <c r="D299" s="53" t="s">
        <v>118</v>
      </c>
      <c r="E299" s="77">
        <v>60</v>
      </c>
      <c r="F299" s="43">
        <v>57</v>
      </c>
      <c r="G299" s="44">
        <v>54</v>
      </c>
      <c r="H299" s="44">
        <v>51</v>
      </c>
      <c r="I299" s="44">
        <v>48</v>
      </c>
      <c r="J299" s="44">
        <v>45</v>
      </c>
      <c r="K299" s="44">
        <v>42</v>
      </c>
      <c r="L299" s="44">
        <v>39</v>
      </c>
      <c r="M299" s="44">
        <v>36</v>
      </c>
      <c r="N299" s="35"/>
      <c r="O299" s="32">
        <v>18</v>
      </c>
      <c r="P299" s="32">
        <f t="shared" si="18"/>
        <v>0</v>
      </c>
      <c r="Q299" s="33">
        <f t="shared" si="19"/>
        <v>0</v>
      </c>
    </row>
    <row r="300" spans="1:17" ht="12.75" customHeight="1">
      <c r="A300" s="66">
        <f>A299+1</f>
        <v>191</v>
      </c>
      <c r="B300" s="117" t="s">
        <v>313</v>
      </c>
      <c r="C300" s="118"/>
      <c r="D300" s="53" t="s">
        <v>118</v>
      </c>
      <c r="E300" s="77">
        <v>60</v>
      </c>
      <c r="F300" s="43">
        <v>57</v>
      </c>
      <c r="G300" s="44">
        <v>54</v>
      </c>
      <c r="H300" s="44">
        <v>51</v>
      </c>
      <c r="I300" s="44">
        <v>48</v>
      </c>
      <c r="J300" s="44">
        <v>45</v>
      </c>
      <c r="K300" s="44">
        <v>42</v>
      </c>
      <c r="L300" s="44">
        <v>39</v>
      </c>
      <c r="M300" s="44">
        <v>36</v>
      </c>
      <c r="N300" s="35"/>
      <c r="O300" s="32">
        <v>18</v>
      </c>
      <c r="P300" s="32">
        <f t="shared" si="18"/>
        <v>0</v>
      </c>
      <c r="Q300" s="33">
        <f t="shared" si="19"/>
        <v>0</v>
      </c>
    </row>
    <row r="301" spans="1:17" ht="12.75" customHeight="1">
      <c r="A301" s="66">
        <f aca="true" t="shared" si="21" ref="A301:A310">A300+1</f>
        <v>192</v>
      </c>
      <c r="B301" s="117" t="s">
        <v>314</v>
      </c>
      <c r="C301" s="118"/>
      <c r="D301" s="53" t="s">
        <v>118</v>
      </c>
      <c r="E301" s="77">
        <v>60</v>
      </c>
      <c r="F301" s="43">
        <v>57</v>
      </c>
      <c r="G301" s="44">
        <v>54</v>
      </c>
      <c r="H301" s="44">
        <v>51</v>
      </c>
      <c r="I301" s="44">
        <v>48</v>
      </c>
      <c r="J301" s="44">
        <v>45</v>
      </c>
      <c r="K301" s="44">
        <v>42</v>
      </c>
      <c r="L301" s="44">
        <v>39</v>
      </c>
      <c r="M301" s="44">
        <v>36</v>
      </c>
      <c r="N301" s="35"/>
      <c r="O301" s="32">
        <v>18</v>
      </c>
      <c r="P301" s="32">
        <f t="shared" si="18"/>
        <v>0</v>
      </c>
      <c r="Q301" s="33">
        <f t="shared" si="19"/>
        <v>0</v>
      </c>
    </row>
    <row r="302" spans="1:17" ht="12.75" customHeight="1">
      <c r="A302" s="66">
        <f t="shared" si="21"/>
        <v>193</v>
      </c>
      <c r="B302" s="117" t="s">
        <v>315</v>
      </c>
      <c r="C302" s="118"/>
      <c r="D302" s="53" t="s">
        <v>118</v>
      </c>
      <c r="E302" s="77">
        <v>60</v>
      </c>
      <c r="F302" s="43">
        <v>57</v>
      </c>
      <c r="G302" s="44">
        <v>54</v>
      </c>
      <c r="H302" s="44">
        <v>51</v>
      </c>
      <c r="I302" s="44">
        <v>48</v>
      </c>
      <c r="J302" s="44">
        <v>45</v>
      </c>
      <c r="K302" s="44">
        <v>42</v>
      </c>
      <c r="L302" s="44">
        <v>39</v>
      </c>
      <c r="M302" s="44">
        <v>36</v>
      </c>
      <c r="N302" s="35"/>
      <c r="O302" s="32">
        <v>18</v>
      </c>
      <c r="P302" s="32">
        <f t="shared" si="18"/>
        <v>0</v>
      </c>
      <c r="Q302" s="33">
        <f t="shared" si="19"/>
        <v>0</v>
      </c>
    </row>
    <row r="303" spans="1:17" ht="12.75" customHeight="1">
      <c r="A303" s="66">
        <f t="shared" si="21"/>
        <v>194</v>
      </c>
      <c r="B303" s="117" t="s">
        <v>316</v>
      </c>
      <c r="C303" s="118"/>
      <c r="D303" s="53" t="s">
        <v>118</v>
      </c>
      <c r="E303" s="77">
        <v>60</v>
      </c>
      <c r="F303" s="43">
        <v>57</v>
      </c>
      <c r="G303" s="44">
        <v>54</v>
      </c>
      <c r="H303" s="44">
        <v>51</v>
      </c>
      <c r="I303" s="44">
        <v>48</v>
      </c>
      <c r="J303" s="44">
        <v>45</v>
      </c>
      <c r="K303" s="44">
        <v>42</v>
      </c>
      <c r="L303" s="44">
        <v>39</v>
      </c>
      <c r="M303" s="44">
        <v>36</v>
      </c>
      <c r="N303" s="35"/>
      <c r="O303" s="32">
        <v>18</v>
      </c>
      <c r="P303" s="32">
        <f t="shared" si="18"/>
        <v>0</v>
      </c>
      <c r="Q303" s="33">
        <f t="shared" si="19"/>
        <v>0</v>
      </c>
    </row>
    <row r="304" spans="1:17" ht="13.5" customHeight="1">
      <c r="A304" s="66">
        <f t="shared" si="21"/>
        <v>195</v>
      </c>
      <c r="B304" s="117" t="s">
        <v>317</v>
      </c>
      <c r="C304" s="118"/>
      <c r="D304" s="53" t="s">
        <v>118</v>
      </c>
      <c r="E304" s="77">
        <v>60</v>
      </c>
      <c r="F304" s="43">
        <v>57</v>
      </c>
      <c r="G304" s="44">
        <v>54</v>
      </c>
      <c r="H304" s="44">
        <v>51</v>
      </c>
      <c r="I304" s="44">
        <v>48</v>
      </c>
      <c r="J304" s="44">
        <v>45</v>
      </c>
      <c r="K304" s="44">
        <v>42</v>
      </c>
      <c r="L304" s="44">
        <v>39</v>
      </c>
      <c r="M304" s="44">
        <v>36</v>
      </c>
      <c r="N304" s="35"/>
      <c r="O304" s="32">
        <v>18</v>
      </c>
      <c r="P304" s="32">
        <f t="shared" si="18"/>
        <v>0</v>
      </c>
      <c r="Q304" s="33">
        <f t="shared" si="19"/>
        <v>0</v>
      </c>
    </row>
    <row r="305" spans="1:17" ht="12.75" customHeight="1">
      <c r="A305" s="66">
        <f t="shared" si="21"/>
        <v>196</v>
      </c>
      <c r="B305" s="117" t="s">
        <v>318</v>
      </c>
      <c r="C305" s="118"/>
      <c r="D305" s="53" t="s">
        <v>118</v>
      </c>
      <c r="E305" s="77">
        <v>60</v>
      </c>
      <c r="F305" s="43">
        <v>57</v>
      </c>
      <c r="G305" s="44">
        <v>54</v>
      </c>
      <c r="H305" s="44">
        <v>51</v>
      </c>
      <c r="I305" s="44">
        <v>48</v>
      </c>
      <c r="J305" s="44">
        <v>45</v>
      </c>
      <c r="K305" s="44">
        <v>42</v>
      </c>
      <c r="L305" s="44">
        <v>39</v>
      </c>
      <c r="M305" s="44">
        <v>36</v>
      </c>
      <c r="N305" s="35"/>
      <c r="O305" s="32">
        <v>18</v>
      </c>
      <c r="P305" s="32">
        <f t="shared" si="18"/>
        <v>0</v>
      </c>
      <c r="Q305" s="33">
        <f t="shared" si="19"/>
        <v>0</v>
      </c>
    </row>
    <row r="306" spans="1:17" ht="12.75" customHeight="1">
      <c r="A306" s="66">
        <f t="shared" si="21"/>
        <v>197</v>
      </c>
      <c r="B306" s="117" t="s">
        <v>319</v>
      </c>
      <c r="C306" s="118"/>
      <c r="D306" s="53" t="s">
        <v>118</v>
      </c>
      <c r="E306" s="77">
        <v>60</v>
      </c>
      <c r="F306" s="43">
        <v>57</v>
      </c>
      <c r="G306" s="44">
        <v>54</v>
      </c>
      <c r="H306" s="44">
        <v>51</v>
      </c>
      <c r="I306" s="44">
        <v>48</v>
      </c>
      <c r="J306" s="44">
        <v>45</v>
      </c>
      <c r="K306" s="44">
        <v>42</v>
      </c>
      <c r="L306" s="44">
        <v>39</v>
      </c>
      <c r="M306" s="44">
        <v>36</v>
      </c>
      <c r="N306" s="35"/>
      <c r="O306" s="32">
        <v>18</v>
      </c>
      <c r="P306" s="32">
        <f t="shared" si="18"/>
        <v>0</v>
      </c>
      <c r="Q306" s="33">
        <f t="shared" si="19"/>
        <v>0</v>
      </c>
    </row>
    <row r="307" spans="1:17" ht="12.75" customHeight="1">
      <c r="A307" s="66">
        <f t="shared" si="21"/>
        <v>198</v>
      </c>
      <c r="B307" s="117" t="s">
        <v>320</v>
      </c>
      <c r="C307" s="118"/>
      <c r="D307" s="53" t="s">
        <v>118</v>
      </c>
      <c r="E307" s="77">
        <v>60</v>
      </c>
      <c r="F307" s="43">
        <v>57</v>
      </c>
      <c r="G307" s="44">
        <v>54</v>
      </c>
      <c r="H307" s="44">
        <v>51</v>
      </c>
      <c r="I307" s="44">
        <v>48</v>
      </c>
      <c r="J307" s="44">
        <v>45</v>
      </c>
      <c r="K307" s="44">
        <v>42</v>
      </c>
      <c r="L307" s="44">
        <v>39</v>
      </c>
      <c r="M307" s="44">
        <v>36</v>
      </c>
      <c r="N307" s="35"/>
      <c r="O307" s="32">
        <v>18</v>
      </c>
      <c r="P307" s="32">
        <f t="shared" si="18"/>
        <v>0</v>
      </c>
      <c r="Q307" s="33">
        <f t="shared" si="19"/>
        <v>0</v>
      </c>
    </row>
    <row r="308" spans="1:17" ht="12.75" customHeight="1">
      <c r="A308" s="66">
        <f t="shared" si="21"/>
        <v>199</v>
      </c>
      <c r="B308" s="117" t="s">
        <v>321</v>
      </c>
      <c r="C308" s="118"/>
      <c r="D308" s="53" t="s">
        <v>118</v>
      </c>
      <c r="E308" s="77">
        <v>60</v>
      </c>
      <c r="F308" s="43">
        <v>57</v>
      </c>
      <c r="G308" s="44">
        <v>54</v>
      </c>
      <c r="H308" s="44">
        <v>51</v>
      </c>
      <c r="I308" s="44">
        <v>48</v>
      </c>
      <c r="J308" s="44">
        <v>45</v>
      </c>
      <c r="K308" s="44">
        <v>42</v>
      </c>
      <c r="L308" s="44">
        <v>39</v>
      </c>
      <c r="M308" s="44">
        <v>36</v>
      </c>
      <c r="N308" s="35"/>
      <c r="O308" s="32">
        <v>18</v>
      </c>
      <c r="P308" s="32">
        <f t="shared" si="18"/>
        <v>0</v>
      </c>
      <c r="Q308" s="33">
        <f t="shared" si="19"/>
        <v>0</v>
      </c>
    </row>
    <row r="309" spans="1:17" ht="12.75" customHeight="1">
      <c r="A309" s="66">
        <f t="shared" si="21"/>
        <v>200</v>
      </c>
      <c r="B309" s="117" t="s">
        <v>178</v>
      </c>
      <c r="C309" s="118"/>
      <c r="D309" s="53" t="s">
        <v>118</v>
      </c>
      <c r="E309" s="77">
        <v>60</v>
      </c>
      <c r="F309" s="43">
        <v>57</v>
      </c>
      <c r="G309" s="44">
        <v>54</v>
      </c>
      <c r="H309" s="44">
        <v>51</v>
      </c>
      <c r="I309" s="44">
        <v>48</v>
      </c>
      <c r="J309" s="44">
        <v>45</v>
      </c>
      <c r="K309" s="44">
        <v>42</v>
      </c>
      <c r="L309" s="44">
        <v>39</v>
      </c>
      <c r="M309" s="44">
        <v>36</v>
      </c>
      <c r="N309" s="35"/>
      <c r="O309" s="32">
        <v>18</v>
      </c>
      <c r="P309" s="32">
        <f t="shared" si="18"/>
        <v>0</v>
      </c>
      <c r="Q309" s="33">
        <f t="shared" si="19"/>
        <v>0</v>
      </c>
    </row>
    <row r="310" spans="1:17" ht="16.5" customHeight="1" thickBot="1">
      <c r="A310" s="67">
        <f t="shared" si="21"/>
        <v>201</v>
      </c>
      <c r="B310" s="198" t="s">
        <v>322</v>
      </c>
      <c r="C310" s="199"/>
      <c r="D310" s="99" t="s">
        <v>118</v>
      </c>
      <c r="E310" s="79">
        <v>60</v>
      </c>
      <c r="F310" s="43">
        <v>57</v>
      </c>
      <c r="G310" s="44">
        <v>54</v>
      </c>
      <c r="H310" s="44">
        <v>51</v>
      </c>
      <c r="I310" s="44">
        <v>48</v>
      </c>
      <c r="J310" s="44">
        <v>45</v>
      </c>
      <c r="K310" s="44">
        <v>42</v>
      </c>
      <c r="L310" s="44">
        <v>39</v>
      </c>
      <c r="M310" s="44">
        <v>36</v>
      </c>
      <c r="N310" s="35"/>
      <c r="O310" s="32">
        <v>18</v>
      </c>
      <c r="P310" s="32">
        <f t="shared" si="18"/>
        <v>0</v>
      </c>
      <c r="Q310" s="33">
        <f t="shared" si="19"/>
        <v>0</v>
      </c>
    </row>
    <row r="311" spans="1:17" ht="16.5" customHeight="1" thickBot="1">
      <c r="A311" s="104"/>
      <c r="B311" s="200" t="s">
        <v>340</v>
      </c>
      <c r="C311" s="200"/>
      <c r="D311" s="105"/>
      <c r="E311" s="106"/>
      <c r="F311" s="45"/>
      <c r="G311" s="37"/>
      <c r="H311" s="37"/>
      <c r="I311" s="44"/>
      <c r="J311" s="44"/>
      <c r="K311" s="44"/>
      <c r="L311" s="44"/>
      <c r="M311" s="44"/>
      <c r="N311" s="35"/>
      <c r="O311" s="32"/>
      <c r="P311" s="32"/>
      <c r="Q311" s="33"/>
    </row>
    <row r="312" spans="1:17" ht="12.75" customHeight="1">
      <c r="A312" s="68">
        <f>A310+1</f>
        <v>202</v>
      </c>
      <c r="B312" s="192" t="s">
        <v>323</v>
      </c>
      <c r="C312" s="193"/>
      <c r="D312" s="100" t="s">
        <v>118</v>
      </c>
      <c r="E312" s="80">
        <v>45</v>
      </c>
      <c r="F312" s="43">
        <v>42.75</v>
      </c>
      <c r="G312" s="44">
        <v>40.5</v>
      </c>
      <c r="H312" s="44">
        <v>38.25</v>
      </c>
      <c r="I312" s="44">
        <v>36</v>
      </c>
      <c r="J312" s="44">
        <v>33.75</v>
      </c>
      <c r="K312" s="44">
        <v>31.5</v>
      </c>
      <c r="L312" s="44">
        <v>29.25</v>
      </c>
      <c r="M312" s="44">
        <v>27</v>
      </c>
      <c r="N312" s="35"/>
      <c r="O312" s="32">
        <v>18</v>
      </c>
      <c r="P312" s="32">
        <f t="shared" si="18"/>
        <v>0</v>
      </c>
      <c r="Q312" s="33">
        <f t="shared" si="19"/>
        <v>0</v>
      </c>
    </row>
    <row r="313" spans="1:17" ht="12.75" customHeight="1">
      <c r="A313" s="66">
        <f>A312+1</f>
        <v>203</v>
      </c>
      <c r="B313" s="196" t="s">
        <v>324</v>
      </c>
      <c r="C313" s="206"/>
      <c r="D313" s="53" t="s">
        <v>118</v>
      </c>
      <c r="E313" s="77">
        <v>45</v>
      </c>
      <c r="F313" s="43">
        <v>42.75</v>
      </c>
      <c r="G313" s="44">
        <v>40.5</v>
      </c>
      <c r="H313" s="44">
        <v>38.25</v>
      </c>
      <c r="I313" s="44">
        <v>36</v>
      </c>
      <c r="J313" s="44">
        <v>33.75</v>
      </c>
      <c r="K313" s="44">
        <v>31.5</v>
      </c>
      <c r="L313" s="44">
        <v>29.25</v>
      </c>
      <c r="M313" s="44">
        <v>27</v>
      </c>
      <c r="N313" s="35"/>
      <c r="O313" s="32">
        <v>18</v>
      </c>
      <c r="P313" s="32">
        <f t="shared" si="18"/>
        <v>0</v>
      </c>
      <c r="Q313" s="33">
        <f t="shared" si="19"/>
        <v>0</v>
      </c>
    </row>
    <row r="314" spans="1:17" ht="12.75" customHeight="1">
      <c r="A314" s="66">
        <f>A313+1</f>
        <v>204</v>
      </c>
      <c r="B314" s="196" t="s">
        <v>325</v>
      </c>
      <c r="C314" s="118"/>
      <c r="D314" s="53" t="s">
        <v>118</v>
      </c>
      <c r="E314" s="77">
        <v>45</v>
      </c>
      <c r="F314" s="43">
        <v>42.75</v>
      </c>
      <c r="G314" s="44">
        <v>40.5</v>
      </c>
      <c r="H314" s="44">
        <v>38.25</v>
      </c>
      <c r="I314" s="44">
        <v>36</v>
      </c>
      <c r="J314" s="44">
        <v>33.75</v>
      </c>
      <c r="K314" s="44">
        <v>31.5</v>
      </c>
      <c r="L314" s="44">
        <v>29.25</v>
      </c>
      <c r="M314" s="44">
        <v>27</v>
      </c>
      <c r="N314" s="35"/>
      <c r="O314" s="32">
        <v>18</v>
      </c>
      <c r="P314" s="32">
        <f aca="true" t="shared" si="22" ref="P314:P329">N314*O314</f>
        <v>0</v>
      </c>
      <c r="Q314" s="33">
        <f aca="true" t="shared" si="23" ref="Q314:Q329">E314*P314</f>
        <v>0</v>
      </c>
    </row>
    <row r="315" spans="1:17" ht="13.5" customHeight="1" thickBot="1">
      <c r="A315" s="67">
        <f>A314+1</f>
        <v>205</v>
      </c>
      <c r="B315" s="207" t="s">
        <v>326</v>
      </c>
      <c r="C315" s="199"/>
      <c r="D315" s="99" t="s">
        <v>118</v>
      </c>
      <c r="E315" s="79">
        <v>45</v>
      </c>
      <c r="F315" s="43">
        <v>42.75</v>
      </c>
      <c r="G315" s="44">
        <v>40.5</v>
      </c>
      <c r="H315" s="44">
        <v>38.25</v>
      </c>
      <c r="I315" s="44">
        <v>36</v>
      </c>
      <c r="J315" s="44">
        <v>33.75</v>
      </c>
      <c r="K315" s="44">
        <v>31.5</v>
      </c>
      <c r="L315" s="44">
        <v>29.25</v>
      </c>
      <c r="M315" s="44">
        <v>27</v>
      </c>
      <c r="N315" s="35"/>
      <c r="O315" s="32">
        <v>18</v>
      </c>
      <c r="P315" s="32">
        <f t="shared" si="22"/>
        <v>0</v>
      </c>
      <c r="Q315" s="33">
        <f t="shared" si="23"/>
        <v>0</v>
      </c>
    </row>
    <row r="316" spans="1:17" ht="16.5" customHeight="1" thickBot="1">
      <c r="A316" s="107"/>
      <c r="B316" s="208" t="s">
        <v>341</v>
      </c>
      <c r="C316" s="208"/>
      <c r="D316" s="105"/>
      <c r="E316" s="106"/>
      <c r="F316" s="45"/>
      <c r="G316" s="37"/>
      <c r="H316" s="37"/>
      <c r="I316" s="44"/>
      <c r="J316" s="44"/>
      <c r="K316" s="44"/>
      <c r="L316" s="44"/>
      <c r="M316" s="44"/>
      <c r="N316" s="35"/>
      <c r="O316" s="32"/>
      <c r="P316" s="32"/>
      <c r="Q316" s="33"/>
    </row>
    <row r="317" spans="1:17" ht="12.75" customHeight="1">
      <c r="A317" s="68">
        <f>A315+1</f>
        <v>206</v>
      </c>
      <c r="B317" s="192" t="s">
        <v>205</v>
      </c>
      <c r="C317" s="193"/>
      <c r="D317" s="98" t="s">
        <v>118</v>
      </c>
      <c r="E317" s="80">
        <v>65</v>
      </c>
      <c r="F317" s="43">
        <v>61.75</v>
      </c>
      <c r="G317" s="44">
        <v>58.5</v>
      </c>
      <c r="H317" s="44">
        <v>55.25</v>
      </c>
      <c r="I317" s="44">
        <v>52</v>
      </c>
      <c r="J317" s="44">
        <v>48.75</v>
      </c>
      <c r="K317" s="44">
        <v>45.5</v>
      </c>
      <c r="L317" s="44">
        <v>42.25</v>
      </c>
      <c r="M317" s="44">
        <v>39</v>
      </c>
      <c r="N317" s="35"/>
      <c r="O317" s="32">
        <v>18</v>
      </c>
      <c r="P317" s="32">
        <f t="shared" si="22"/>
        <v>0</v>
      </c>
      <c r="Q317" s="33">
        <f t="shared" si="23"/>
        <v>0</v>
      </c>
    </row>
    <row r="318" spans="1:17" ht="12.75" customHeight="1">
      <c r="A318" s="66">
        <f aca="true" t="shared" si="24" ref="A318:A324">A317+1</f>
        <v>207</v>
      </c>
      <c r="B318" s="196" t="s">
        <v>206</v>
      </c>
      <c r="C318" s="118"/>
      <c r="D318" s="84" t="s">
        <v>118</v>
      </c>
      <c r="E318" s="77">
        <v>65</v>
      </c>
      <c r="F318" s="43">
        <v>61.75</v>
      </c>
      <c r="G318" s="44">
        <v>58.5</v>
      </c>
      <c r="H318" s="44">
        <v>55.25</v>
      </c>
      <c r="I318" s="44">
        <v>52</v>
      </c>
      <c r="J318" s="44">
        <v>48.75</v>
      </c>
      <c r="K318" s="44">
        <v>45.5</v>
      </c>
      <c r="L318" s="44">
        <v>42.25</v>
      </c>
      <c r="M318" s="44">
        <v>39</v>
      </c>
      <c r="N318" s="35"/>
      <c r="O318" s="32">
        <v>18</v>
      </c>
      <c r="P318" s="32">
        <f t="shared" si="22"/>
        <v>0</v>
      </c>
      <c r="Q318" s="33">
        <f t="shared" si="23"/>
        <v>0</v>
      </c>
    </row>
    <row r="319" spans="1:17" ht="12.75" customHeight="1">
      <c r="A319" s="66">
        <f t="shared" si="24"/>
        <v>208</v>
      </c>
      <c r="B319" s="196" t="s">
        <v>207</v>
      </c>
      <c r="C319" s="118"/>
      <c r="D319" s="84" t="s">
        <v>118</v>
      </c>
      <c r="E319" s="77">
        <v>65</v>
      </c>
      <c r="F319" s="43">
        <v>61.75</v>
      </c>
      <c r="G319" s="44">
        <v>58.5</v>
      </c>
      <c r="H319" s="44">
        <v>55.25</v>
      </c>
      <c r="I319" s="44">
        <v>52</v>
      </c>
      <c r="J319" s="44">
        <v>48.75</v>
      </c>
      <c r="K319" s="44">
        <v>45.5</v>
      </c>
      <c r="L319" s="44">
        <v>42.25</v>
      </c>
      <c r="M319" s="44">
        <v>39</v>
      </c>
      <c r="N319" s="35"/>
      <c r="O319" s="32">
        <v>18</v>
      </c>
      <c r="P319" s="32">
        <f t="shared" si="22"/>
        <v>0</v>
      </c>
      <c r="Q319" s="33">
        <f t="shared" si="23"/>
        <v>0</v>
      </c>
    </row>
    <row r="320" spans="1:17" ht="12.75" customHeight="1">
      <c r="A320" s="66">
        <f t="shared" si="24"/>
        <v>209</v>
      </c>
      <c r="B320" s="196" t="s">
        <v>208</v>
      </c>
      <c r="C320" s="118"/>
      <c r="D320" s="84" t="s">
        <v>118</v>
      </c>
      <c r="E320" s="77">
        <v>65</v>
      </c>
      <c r="F320" s="43">
        <v>61.75</v>
      </c>
      <c r="G320" s="44">
        <v>58.5</v>
      </c>
      <c r="H320" s="44">
        <v>55.25</v>
      </c>
      <c r="I320" s="44">
        <v>52</v>
      </c>
      <c r="J320" s="44">
        <v>48.75</v>
      </c>
      <c r="K320" s="44">
        <v>45.5</v>
      </c>
      <c r="L320" s="44">
        <v>42.25</v>
      </c>
      <c r="M320" s="44">
        <v>39</v>
      </c>
      <c r="N320" s="35"/>
      <c r="O320" s="32">
        <v>18</v>
      </c>
      <c r="P320" s="32">
        <f t="shared" si="22"/>
        <v>0</v>
      </c>
      <c r="Q320" s="33">
        <f t="shared" si="23"/>
        <v>0</v>
      </c>
    </row>
    <row r="321" spans="1:17" ht="12.75" customHeight="1">
      <c r="A321" s="66">
        <f t="shared" si="24"/>
        <v>210</v>
      </c>
      <c r="B321" s="196" t="s">
        <v>209</v>
      </c>
      <c r="C321" s="118"/>
      <c r="D321" s="84" t="s">
        <v>118</v>
      </c>
      <c r="E321" s="77">
        <v>65</v>
      </c>
      <c r="F321" s="43">
        <v>61.75</v>
      </c>
      <c r="G321" s="44">
        <v>58.5</v>
      </c>
      <c r="H321" s="44">
        <v>55.25</v>
      </c>
      <c r="I321" s="44">
        <v>52</v>
      </c>
      <c r="J321" s="44">
        <v>48.75</v>
      </c>
      <c r="K321" s="44">
        <v>45.5</v>
      </c>
      <c r="L321" s="44">
        <v>42.25</v>
      </c>
      <c r="M321" s="44">
        <v>39</v>
      </c>
      <c r="N321" s="35"/>
      <c r="O321" s="32">
        <v>18</v>
      </c>
      <c r="P321" s="32">
        <f t="shared" si="22"/>
        <v>0</v>
      </c>
      <c r="Q321" s="33">
        <f t="shared" si="23"/>
        <v>0</v>
      </c>
    </row>
    <row r="322" spans="1:17" ht="12.75" customHeight="1" hidden="1">
      <c r="A322" s="65">
        <f t="shared" si="24"/>
        <v>211</v>
      </c>
      <c r="B322" s="155" t="s">
        <v>327</v>
      </c>
      <c r="C322" s="129"/>
      <c r="D322" s="85" t="s">
        <v>118</v>
      </c>
      <c r="E322" s="86">
        <v>90</v>
      </c>
      <c r="F322" s="87">
        <v>85.5</v>
      </c>
      <c r="G322" s="88">
        <v>81</v>
      </c>
      <c r="H322" s="88">
        <v>76.5</v>
      </c>
      <c r="I322" s="88">
        <v>72</v>
      </c>
      <c r="J322" s="88">
        <v>67.5</v>
      </c>
      <c r="K322" s="88">
        <v>63</v>
      </c>
      <c r="L322" s="88">
        <v>58.5</v>
      </c>
      <c r="M322" s="88">
        <v>54</v>
      </c>
      <c r="N322" s="35"/>
      <c r="O322" s="32">
        <v>18</v>
      </c>
      <c r="P322" s="32">
        <f t="shared" si="22"/>
        <v>0</v>
      </c>
      <c r="Q322" s="33">
        <f t="shared" si="23"/>
        <v>0</v>
      </c>
    </row>
    <row r="323" spans="1:17" ht="12.75" customHeight="1">
      <c r="A323" s="65">
        <v>211</v>
      </c>
      <c r="B323" s="155" t="s">
        <v>210</v>
      </c>
      <c r="C323" s="129"/>
      <c r="D323" s="84" t="s">
        <v>118</v>
      </c>
      <c r="E323" s="74">
        <v>65</v>
      </c>
      <c r="F323" s="43">
        <v>61.75</v>
      </c>
      <c r="G323" s="44">
        <v>58.5</v>
      </c>
      <c r="H323" s="44">
        <v>55.25</v>
      </c>
      <c r="I323" s="44">
        <v>52</v>
      </c>
      <c r="J323" s="44">
        <v>48.75</v>
      </c>
      <c r="K323" s="44">
        <v>45.5</v>
      </c>
      <c r="L323" s="44">
        <v>42.25</v>
      </c>
      <c r="M323" s="44">
        <v>39</v>
      </c>
      <c r="N323" s="35"/>
      <c r="O323" s="32">
        <v>18</v>
      </c>
      <c r="P323" s="32">
        <f t="shared" si="22"/>
        <v>0</v>
      </c>
      <c r="Q323" s="33">
        <f t="shared" si="23"/>
        <v>0</v>
      </c>
    </row>
    <row r="324" spans="1:17" ht="12.75" customHeight="1" thickBot="1">
      <c r="A324" s="95">
        <f t="shared" si="24"/>
        <v>212</v>
      </c>
      <c r="B324" s="209" t="s">
        <v>211</v>
      </c>
      <c r="C324" s="195"/>
      <c r="D324" s="96" t="s">
        <v>118</v>
      </c>
      <c r="E324" s="97">
        <v>65</v>
      </c>
      <c r="F324" s="43">
        <v>61.75</v>
      </c>
      <c r="G324" s="44">
        <v>58.5</v>
      </c>
      <c r="H324" s="44">
        <v>55.25</v>
      </c>
      <c r="I324" s="44">
        <v>52</v>
      </c>
      <c r="J324" s="44">
        <v>48.75</v>
      </c>
      <c r="K324" s="44">
        <v>45.5</v>
      </c>
      <c r="L324" s="44">
        <v>42.25</v>
      </c>
      <c r="M324" s="44">
        <v>39</v>
      </c>
      <c r="N324" s="35"/>
      <c r="O324" s="32">
        <v>18</v>
      </c>
      <c r="P324" s="32">
        <f t="shared" si="22"/>
        <v>0</v>
      </c>
      <c r="Q324" s="33">
        <f t="shared" si="23"/>
        <v>0</v>
      </c>
    </row>
    <row r="325" spans="1:17" ht="15" customHeight="1" thickBot="1">
      <c r="A325" s="108"/>
      <c r="B325" s="210" t="s">
        <v>180</v>
      </c>
      <c r="C325" s="211"/>
      <c r="D325" s="105"/>
      <c r="E325" s="109"/>
      <c r="F325" s="45"/>
      <c r="G325" s="37"/>
      <c r="H325" s="37"/>
      <c r="I325" s="44"/>
      <c r="J325" s="44"/>
      <c r="K325" s="44"/>
      <c r="L325" s="44"/>
      <c r="M325" s="44"/>
      <c r="N325" s="35"/>
      <c r="O325" s="32"/>
      <c r="P325" s="32"/>
      <c r="Q325" s="33"/>
    </row>
    <row r="326" spans="1:17" ht="12.75" customHeight="1">
      <c r="A326" s="69">
        <f>A324+1</f>
        <v>213</v>
      </c>
      <c r="B326" s="201" t="s">
        <v>328</v>
      </c>
      <c r="C326" s="193"/>
      <c r="D326" s="98"/>
      <c r="E326" s="81">
        <v>420</v>
      </c>
      <c r="F326" s="43">
        <v>399</v>
      </c>
      <c r="G326" s="44">
        <v>378</v>
      </c>
      <c r="H326" s="44">
        <v>357</v>
      </c>
      <c r="I326" s="44">
        <v>336</v>
      </c>
      <c r="J326" s="44">
        <v>315</v>
      </c>
      <c r="K326" s="44">
        <v>294</v>
      </c>
      <c r="L326" s="44">
        <v>273</v>
      </c>
      <c r="M326" s="44">
        <v>252</v>
      </c>
      <c r="N326" s="35"/>
      <c r="O326" s="32">
        <v>1</v>
      </c>
      <c r="P326" s="32">
        <f t="shared" si="22"/>
        <v>0</v>
      </c>
      <c r="Q326" s="33">
        <f t="shared" si="23"/>
        <v>0</v>
      </c>
    </row>
    <row r="327" spans="1:17" ht="12.75" customHeight="1">
      <c r="A327" s="70">
        <f>A326+1</f>
        <v>214</v>
      </c>
      <c r="B327" s="202" t="s">
        <v>181</v>
      </c>
      <c r="C327" s="118"/>
      <c r="D327" s="84"/>
      <c r="E327" s="82">
        <v>420</v>
      </c>
      <c r="F327" s="43">
        <v>399</v>
      </c>
      <c r="G327" s="44">
        <v>378</v>
      </c>
      <c r="H327" s="44">
        <v>357</v>
      </c>
      <c r="I327" s="44">
        <v>336</v>
      </c>
      <c r="J327" s="44">
        <v>315</v>
      </c>
      <c r="K327" s="44">
        <v>294</v>
      </c>
      <c r="L327" s="44">
        <v>273</v>
      </c>
      <c r="M327" s="44">
        <v>252</v>
      </c>
      <c r="N327" s="35"/>
      <c r="O327" s="32">
        <v>1</v>
      </c>
      <c r="P327" s="32">
        <f t="shared" si="22"/>
        <v>0</v>
      </c>
      <c r="Q327" s="33">
        <f t="shared" si="23"/>
        <v>0</v>
      </c>
    </row>
    <row r="328" spans="1:17" ht="12.75" customHeight="1">
      <c r="A328" s="71">
        <f>A327+1</f>
        <v>215</v>
      </c>
      <c r="B328" s="203" t="s">
        <v>182</v>
      </c>
      <c r="C328" s="118"/>
      <c r="D328" s="84"/>
      <c r="E328" s="82">
        <v>420</v>
      </c>
      <c r="F328" s="43">
        <v>399</v>
      </c>
      <c r="G328" s="44">
        <v>378</v>
      </c>
      <c r="H328" s="44">
        <v>357</v>
      </c>
      <c r="I328" s="44">
        <v>336</v>
      </c>
      <c r="J328" s="44">
        <v>315</v>
      </c>
      <c r="K328" s="44">
        <v>294</v>
      </c>
      <c r="L328" s="44">
        <v>273</v>
      </c>
      <c r="M328" s="44">
        <v>252</v>
      </c>
      <c r="N328" s="35"/>
      <c r="O328" s="32">
        <v>1</v>
      </c>
      <c r="P328" s="32">
        <f t="shared" si="22"/>
        <v>0</v>
      </c>
      <c r="Q328" s="33">
        <f t="shared" si="23"/>
        <v>0</v>
      </c>
    </row>
    <row r="329" spans="1:17" ht="12.75" customHeight="1">
      <c r="A329" s="72">
        <f>A328+1</f>
        <v>216</v>
      </c>
      <c r="B329" s="204" t="s">
        <v>183</v>
      </c>
      <c r="C329" s="205"/>
      <c r="D329" s="89"/>
      <c r="E329" s="83">
        <v>420</v>
      </c>
      <c r="F329" s="90">
        <v>399</v>
      </c>
      <c r="G329" s="91">
        <v>378</v>
      </c>
      <c r="H329" s="91">
        <v>357</v>
      </c>
      <c r="I329" s="91">
        <v>336</v>
      </c>
      <c r="J329" s="91">
        <v>315</v>
      </c>
      <c r="K329" s="91">
        <v>294</v>
      </c>
      <c r="L329" s="91">
        <v>273</v>
      </c>
      <c r="M329" s="91">
        <v>252</v>
      </c>
      <c r="N329" s="92"/>
      <c r="O329" s="93">
        <v>1</v>
      </c>
      <c r="P329" s="93">
        <f t="shared" si="22"/>
        <v>0</v>
      </c>
      <c r="Q329" s="94">
        <f t="shared" si="23"/>
        <v>0</v>
      </c>
    </row>
  </sheetData>
  <sheetProtection/>
  <autoFilter ref="A32:Q329"/>
  <mergeCells count="325">
    <mergeCell ref="B328:C328"/>
    <mergeCell ref="B329:C329"/>
    <mergeCell ref="B313:C313"/>
    <mergeCell ref="B314:C314"/>
    <mergeCell ref="B315:C315"/>
    <mergeCell ref="B316:C316"/>
    <mergeCell ref="B324:C324"/>
    <mergeCell ref="B325:C325"/>
    <mergeCell ref="B322:C322"/>
    <mergeCell ref="B323:C323"/>
    <mergeCell ref="B309:C309"/>
    <mergeCell ref="B310:C310"/>
    <mergeCell ref="B311:C311"/>
    <mergeCell ref="B312:C312"/>
    <mergeCell ref="B326:C326"/>
    <mergeCell ref="B327:C327"/>
    <mergeCell ref="B318:C318"/>
    <mergeCell ref="B319:C319"/>
    <mergeCell ref="B320:C320"/>
    <mergeCell ref="B321:C321"/>
    <mergeCell ref="B286:C286"/>
    <mergeCell ref="B307:C307"/>
    <mergeCell ref="B308:C308"/>
    <mergeCell ref="B298:C298"/>
    <mergeCell ref="B299:C299"/>
    <mergeCell ref="B300:C300"/>
    <mergeCell ref="B306:C306"/>
    <mergeCell ref="B302:C302"/>
    <mergeCell ref="B250:C250"/>
    <mergeCell ref="B251:C251"/>
    <mergeCell ref="B272:C272"/>
    <mergeCell ref="B273:C273"/>
    <mergeCell ref="B274:C274"/>
    <mergeCell ref="B275:C275"/>
    <mergeCell ref="B266:C266"/>
    <mergeCell ref="B259:C259"/>
    <mergeCell ref="B260:C260"/>
    <mergeCell ref="B238:C238"/>
    <mergeCell ref="B245:C245"/>
    <mergeCell ref="B246:C246"/>
    <mergeCell ref="B247:C247"/>
    <mergeCell ref="B248:C248"/>
    <mergeCell ref="B249:C249"/>
    <mergeCell ref="B100:C100"/>
    <mergeCell ref="B295:C295"/>
    <mergeCell ref="B296:C296"/>
    <mergeCell ref="B297:C297"/>
    <mergeCell ref="B289:C289"/>
    <mergeCell ref="B317:C317"/>
    <mergeCell ref="B160:C160"/>
    <mergeCell ref="B161:C161"/>
    <mergeCell ref="B162:C162"/>
    <mergeCell ref="B163:C163"/>
    <mergeCell ref="B188:C188"/>
    <mergeCell ref="B189:C189"/>
    <mergeCell ref="B239:C239"/>
    <mergeCell ref="B240:C240"/>
    <mergeCell ref="B118:C118"/>
    <mergeCell ref="B119:C119"/>
    <mergeCell ref="B120:C120"/>
    <mergeCell ref="B121:C121"/>
    <mergeCell ref="B234:C234"/>
    <mergeCell ref="B235:C235"/>
    <mergeCell ref="B96:C96"/>
    <mergeCell ref="B88:C88"/>
    <mergeCell ref="B93:C93"/>
    <mergeCell ref="B94:C94"/>
    <mergeCell ref="B98:C98"/>
    <mergeCell ref="B187:C187"/>
    <mergeCell ref="B97:C97"/>
    <mergeCell ref="B99:C99"/>
    <mergeCell ref="B102:C102"/>
    <mergeCell ref="B105:C105"/>
    <mergeCell ref="B202:C202"/>
    <mergeCell ref="B92:C92"/>
    <mergeCell ref="B84:C84"/>
    <mergeCell ref="B81:C81"/>
    <mergeCell ref="B107:C107"/>
    <mergeCell ref="B108:C108"/>
    <mergeCell ref="B109:C109"/>
    <mergeCell ref="B117:C117"/>
    <mergeCell ref="B86:C86"/>
    <mergeCell ref="B85:C85"/>
    <mergeCell ref="B78:C78"/>
    <mergeCell ref="B79:C79"/>
    <mergeCell ref="B80:C80"/>
    <mergeCell ref="B91:C91"/>
    <mergeCell ref="B113:C113"/>
    <mergeCell ref="B82:C82"/>
    <mergeCell ref="B83:C83"/>
    <mergeCell ref="B87:C87"/>
    <mergeCell ref="B89:C89"/>
    <mergeCell ref="B90:C90"/>
    <mergeCell ref="B73:C73"/>
    <mergeCell ref="B74:C74"/>
    <mergeCell ref="B75:C75"/>
    <mergeCell ref="B76:C76"/>
    <mergeCell ref="B77:C77"/>
    <mergeCell ref="B288:C288"/>
    <mergeCell ref="B203:C203"/>
    <mergeCell ref="B270:C270"/>
    <mergeCell ref="B271:C271"/>
    <mergeCell ref="B95:C95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C23:H23"/>
    <mergeCell ref="C24:H24"/>
    <mergeCell ref="C25:H25"/>
    <mergeCell ref="N29:Q29"/>
    <mergeCell ref="B51:C51"/>
    <mergeCell ref="B52:C52"/>
    <mergeCell ref="B38:C38"/>
    <mergeCell ref="B39:C39"/>
    <mergeCell ref="F29:M29"/>
    <mergeCell ref="B31:C31"/>
    <mergeCell ref="D29:D30"/>
    <mergeCell ref="B29:C30"/>
    <mergeCell ref="B35:C35"/>
    <mergeCell ref="A17:Q17"/>
    <mergeCell ref="B19:Q19"/>
    <mergeCell ref="A20:Q20"/>
    <mergeCell ref="A29:A30"/>
    <mergeCell ref="C22:H22"/>
    <mergeCell ref="B33:C33"/>
    <mergeCell ref="C26:H26"/>
    <mergeCell ref="B6:Q6"/>
    <mergeCell ref="A7:Q7"/>
    <mergeCell ref="A8:Q8"/>
    <mergeCell ref="A10:Q10"/>
    <mergeCell ref="A11:Q11"/>
    <mergeCell ref="A9:Q9"/>
    <mergeCell ref="C27:H27"/>
    <mergeCell ref="E29:E30"/>
    <mergeCell ref="B46:C46"/>
    <mergeCell ref="B47:C47"/>
    <mergeCell ref="A12:Q12"/>
    <mergeCell ref="A14:Q14"/>
    <mergeCell ref="A13:Q13"/>
    <mergeCell ref="A15:Q15"/>
    <mergeCell ref="A16:Q16"/>
    <mergeCell ref="B34:C34"/>
    <mergeCell ref="B40:C40"/>
    <mergeCell ref="B41:C41"/>
    <mergeCell ref="B103:C103"/>
    <mergeCell ref="B104:C104"/>
    <mergeCell ref="B42:C42"/>
    <mergeCell ref="B43:C43"/>
    <mergeCell ref="B44:C44"/>
    <mergeCell ref="B45:C45"/>
    <mergeCell ref="B53:C53"/>
    <mergeCell ref="B54:C54"/>
    <mergeCell ref="B36:C36"/>
    <mergeCell ref="B37:C37"/>
    <mergeCell ref="B110:C110"/>
    <mergeCell ref="B111:C111"/>
    <mergeCell ref="B112:C112"/>
    <mergeCell ref="B48:C48"/>
    <mergeCell ref="B49:C49"/>
    <mergeCell ref="B50:C50"/>
    <mergeCell ref="B101:C101"/>
    <mergeCell ref="B106:C106"/>
    <mergeCell ref="B114:C114"/>
    <mergeCell ref="B115:C115"/>
    <mergeCell ref="B116:C116"/>
    <mergeCell ref="B127:C127"/>
    <mergeCell ref="B128:C128"/>
    <mergeCell ref="B129:C129"/>
    <mergeCell ref="B130:C130"/>
    <mergeCell ref="B131:C131"/>
    <mergeCell ref="B122:C122"/>
    <mergeCell ref="B123:C123"/>
    <mergeCell ref="B124:C124"/>
    <mergeCell ref="B125:C125"/>
    <mergeCell ref="B126:C126"/>
    <mergeCell ref="B137:C137"/>
    <mergeCell ref="B138:C138"/>
    <mergeCell ref="B139:C139"/>
    <mergeCell ref="B140:C140"/>
    <mergeCell ref="B132:C132"/>
    <mergeCell ref="B133:C133"/>
    <mergeCell ref="B134:C134"/>
    <mergeCell ref="B135:C135"/>
    <mergeCell ref="B136:C136"/>
    <mergeCell ref="B146:C146"/>
    <mergeCell ref="B147:C147"/>
    <mergeCell ref="B148:C148"/>
    <mergeCell ref="B149:C149"/>
    <mergeCell ref="B141:C141"/>
    <mergeCell ref="B142:C142"/>
    <mergeCell ref="B143:C143"/>
    <mergeCell ref="B144:C144"/>
    <mergeCell ref="B145:C145"/>
    <mergeCell ref="B150:C150"/>
    <mergeCell ref="B151:C151"/>
    <mergeCell ref="B152:C152"/>
    <mergeCell ref="B153:C153"/>
    <mergeCell ref="B154:C154"/>
    <mergeCell ref="B155:C155"/>
    <mergeCell ref="B171:C171"/>
    <mergeCell ref="B166:C166"/>
    <mergeCell ref="B167:C167"/>
    <mergeCell ref="B156:C156"/>
    <mergeCell ref="B157:C157"/>
    <mergeCell ref="B158:C158"/>
    <mergeCell ref="B159:C159"/>
    <mergeCell ref="B172:C172"/>
    <mergeCell ref="B173:C173"/>
    <mergeCell ref="B174:C174"/>
    <mergeCell ref="B175:C175"/>
    <mergeCell ref="B176:C176"/>
    <mergeCell ref="B164:C164"/>
    <mergeCell ref="B165:C165"/>
    <mergeCell ref="B168:C168"/>
    <mergeCell ref="B169:C169"/>
    <mergeCell ref="B170:C170"/>
    <mergeCell ref="B198:C198"/>
    <mergeCell ref="B199:C199"/>
    <mergeCell ref="B200:C200"/>
    <mergeCell ref="B201:C201"/>
    <mergeCell ref="B177:C177"/>
    <mergeCell ref="B178:C178"/>
    <mergeCell ref="B180:C180"/>
    <mergeCell ref="B181:C181"/>
    <mergeCell ref="B182:C182"/>
    <mergeCell ref="B179:C179"/>
    <mergeCell ref="B204:C204"/>
    <mergeCell ref="B197:C197"/>
    <mergeCell ref="B205:C205"/>
    <mergeCell ref="B206:C206"/>
    <mergeCell ref="B207:C207"/>
    <mergeCell ref="B183:C183"/>
    <mergeCell ref="B184:C184"/>
    <mergeCell ref="B185:C185"/>
    <mergeCell ref="B186:C186"/>
    <mergeCell ref="B196:C196"/>
    <mergeCell ref="B208:C208"/>
    <mergeCell ref="B211:C211"/>
    <mergeCell ref="B209:C209"/>
    <mergeCell ref="B212:C212"/>
    <mergeCell ref="B213:C213"/>
    <mergeCell ref="B192:C192"/>
    <mergeCell ref="B193:C193"/>
    <mergeCell ref="B194:C194"/>
    <mergeCell ref="B195:C195"/>
    <mergeCell ref="B210:C210"/>
    <mergeCell ref="B214:C214"/>
    <mergeCell ref="B225:C225"/>
    <mergeCell ref="B226:C226"/>
    <mergeCell ref="B219:C219"/>
    <mergeCell ref="B223:C223"/>
    <mergeCell ref="B224:C224"/>
    <mergeCell ref="B220:C220"/>
    <mergeCell ref="B221:C221"/>
    <mergeCell ref="B218:C218"/>
    <mergeCell ref="B230:C230"/>
    <mergeCell ref="B231:C231"/>
    <mergeCell ref="B215:C215"/>
    <mergeCell ref="B216:C216"/>
    <mergeCell ref="B217:C217"/>
    <mergeCell ref="B227:C227"/>
    <mergeCell ref="B228:C228"/>
    <mergeCell ref="B229:C229"/>
    <mergeCell ref="B222:C222"/>
    <mergeCell ref="B233:C233"/>
    <mergeCell ref="B253:C253"/>
    <mergeCell ref="B254:C254"/>
    <mergeCell ref="B258:C258"/>
    <mergeCell ref="B241:C241"/>
    <mergeCell ref="B242:C242"/>
    <mergeCell ref="B243:C243"/>
    <mergeCell ref="B244:C244"/>
    <mergeCell ref="B236:C236"/>
    <mergeCell ref="B237:C237"/>
    <mergeCell ref="B290:C290"/>
    <mergeCell ref="B291:C291"/>
    <mergeCell ref="B267:C267"/>
    <mergeCell ref="B269:C269"/>
    <mergeCell ref="B276:C276"/>
    <mergeCell ref="B277:C277"/>
    <mergeCell ref="B278:C278"/>
    <mergeCell ref="B279:C279"/>
    <mergeCell ref="B284:C284"/>
    <mergeCell ref="B285:C285"/>
    <mergeCell ref="B280:C280"/>
    <mergeCell ref="B281:C281"/>
    <mergeCell ref="B282:C282"/>
    <mergeCell ref="B283:C283"/>
    <mergeCell ref="B263:C263"/>
    <mergeCell ref="B264:C264"/>
    <mergeCell ref="B252:C252"/>
    <mergeCell ref="B255:C255"/>
    <mergeCell ref="B256:C256"/>
    <mergeCell ref="B232:C232"/>
    <mergeCell ref="B265:C265"/>
    <mergeCell ref="B305:C305"/>
    <mergeCell ref="B304:C304"/>
    <mergeCell ref="B268:C268"/>
    <mergeCell ref="B287:C287"/>
    <mergeCell ref="B293:C293"/>
    <mergeCell ref="B303:C303"/>
    <mergeCell ref="B294:C294"/>
    <mergeCell ref="B301:C301"/>
    <mergeCell ref="B292:C292"/>
    <mergeCell ref="A18:Q18"/>
    <mergeCell ref="B190:C190"/>
    <mergeCell ref="B191:C191"/>
    <mergeCell ref="B257:C257"/>
    <mergeCell ref="B261:C261"/>
    <mergeCell ref="B262:C262"/>
  </mergeCells>
  <hyperlinks>
    <hyperlink ref="D36" r:id="rId1" display="http://sadstroy35.com/plants/ageratum-meksikanskij-aloha-sinij/"/>
    <hyperlink ref="D38" r:id="rId2" display="http://sadstroy35.com/plants/alissum-morskoj-snezhnyj-hrustal-belyj/"/>
    <hyperlink ref="D40" r:id="rId3" display="http://sadstroy35.com/plants/alissum-morskoj-strana-chudes-sinij/"/>
    <hyperlink ref="D39" r:id="rId4" display="http://sadstroy35.com/plants/alissum-morskoj-strana-chudes-purpurnyj/"/>
    <hyperlink ref="D42" r:id="rId5" display="http://sadstroy35.com/index.php?s=%D1%81%D0%BD%D0%B5%D0%BF%D0%BF%D0%B8"/>
    <hyperlink ref="D45" r:id="rId6" display="http://sadstroy35.com/plants/astra-ledi-koral-belaya/"/>
    <hyperlink ref="D46" r:id="rId7" display="http://sadstroy35.com/plants/astra-ledi-koral-zheltaya/"/>
    <hyperlink ref="D47" r:id="rId8" display="http://sadstroy35.com/plants/astra-odnoletnyaya-ledi-koral-krasnaya/"/>
    <hyperlink ref="D48" r:id="rId9" display="http://sadstroy35.com/plants/astra-odnoletnyaya-ledi-koral-lososevo-rozovaya/"/>
    <hyperlink ref="D49" r:id="rId10" display="http://sadstroy35.com/plants/astra-odnoletnyaya-ledi-koral-sinyaya/"/>
    <hyperlink ref="D52" r:id="rId11" display="http://sadstroy35.com/plants/barhattsy-otklonennye-malenkij-geroj-zheltye/"/>
    <hyperlink ref="D53" r:id="rId12" display="http://sadstroy35.com/plants/barhattsy-otklonennye-malenkij-geroj-oranzhevye/"/>
    <hyperlink ref="D54" r:id="rId13" display="http://sadstroy35.com/plants/barhattsy-otklonennye-udacha-garmoniya-zhelto-krasnye/"/>
    <hyperlink ref="D55" r:id="rId14" display="http://sadstroy35.com/plants/barhattsy-otklonennye-udacha-zolotistye/"/>
    <hyperlink ref="D56" r:id="rId15" display="http://sadstroy35.com/plants/barhattsy-otklonennye-udacha-oranzhevye/"/>
    <hyperlink ref="D57" r:id="rId16" display="http://sadstroy35.com/plants/barhattsy-otklonennye-udacha-pchelka-krasno-zheltye/"/>
    <hyperlink ref="D59" r:id="rId17" display="http://sadstroy35.com/plants/barhattsy-pryamostoyachie-antigua-zheltye/"/>
    <hyperlink ref="D60" r:id="rId18" display="http://sadstroy35.com/plants/barhattsy-pryamostoyachie-antigua-oranzhevye/"/>
    <hyperlink ref="D62" r:id="rId19" display="http://sadstroy35.com/plants/begoniya-vechnotsvetushhaya-koktel-viski-belaya/"/>
    <hyperlink ref="D63" r:id="rId20" display="http://sadstroy35.com/plants/begoniya-vechnotsvetushhaya-koktel-vodka-krasnaya/"/>
    <hyperlink ref="D64" r:id="rId21" display="http://sadstroy35.com/plants/begoniya-vechnotsvetushhaya-super-olimpiya-belaya/"/>
    <hyperlink ref="D66" r:id="rId22" display="http://sadstroy35.com/plants/begoniya-vechnotsvetushhaya-super-olimpiya-rozovaya/"/>
    <hyperlink ref="D65" r:id="rId23" display="http://sadstroy35.com/plants/begoniya-vechnotsvetushhaya-super-olimpiya-krasnaya/"/>
    <hyperlink ref="D68" r:id="rId24" display="http://sadstroy35.com/plants/verbena-gibridnaya-kvarts-smes/"/>
    <hyperlink ref="D71" r:id="rId25" display="http://sadstroy35.com/plants/viola-vittroka-matritsa-2/"/>
    <hyperlink ref="D72" r:id="rId26" display="http://sadstroy35.com/plants/viola-vittroka-matritsa-3/"/>
    <hyperlink ref="D74" r:id="rId27" display="http://sadstroy35.com/plants/viola-vittroka-matritsa-morfej-sine-zheltaya/"/>
    <hyperlink ref="D75" r:id="rId28" display="http://sadstroy35.com/plants/viola-vittroka-matritsa-oranzhevaya/"/>
    <hyperlink ref="D79" r:id="rId29" display="http://sadstroy35.com/plants/viola-vittroka-matritsa-5/"/>
    <hyperlink ref="D80" r:id="rId30" display="http://sadstroy35.com/plants/viola-vittroka-matritsa/"/>
    <hyperlink ref="D77" r:id="rId31" display="http://sadstroy35.com/plants/viola-vittroka-matritsa-rozovaya/"/>
    <hyperlink ref="D78" r:id="rId32" display="http://sadstroy35.com/plants/viola-vittroka-matritsa-sanrajz-rozovo-zheltaya/"/>
    <hyperlink ref="D85" r:id="rId33" display="http://sadstroy35.com/plants/gazaniya-zhestkovataya-novyj-den-krasnaya/"/>
    <hyperlink ref="D87" r:id="rId34" display="http://sadstroy35.com/plants/gazaniya-zhestkovataya-novyj-den-tigrovaya-smes/"/>
    <hyperlink ref="D83" r:id="rId35" display="http://sadstroy35.com/plants/gazaniya-zhestkovataya-novyj-den-bronzovaya/"/>
    <hyperlink ref="D84" r:id="rId36" display="http://sadstroy35.com/plants/gazaniya-zhestkovataya-novyj-den-zheltaya/"/>
    <hyperlink ref="D86" r:id="rId37" display="http://sadstroy35.com/plants/gazaniya-zhestkovataya-novyj-den-rozovaya/"/>
    <hyperlink ref="D90" r:id="rId38" display="http://sadstroy35.com/plants/gvozdika-kitajskaya-diana-belaya/"/>
    <hyperlink ref="D89" r:id="rId39" display="http://sadstroy35.com/plants/gvozdika-kitajskaya-diana-alaya/"/>
    <hyperlink ref="D91" r:id="rId40" display="http://sadstroy35.com/plants/gvozdika-kitajskaya-diana-sirenevaya/"/>
    <hyperlink ref="D92" r:id="rId41" display="http://sadstroy35.com/plants/gvozdika-kitajskaya-diana-smes/"/>
    <hyperlink ref="D94" r:id="rId42" display="http://sadstroy35.com/plants/georgina-kulturnaya-opera-belaya/"/>
    <hyperlink ref="D95" r:id="rId43" display="http://sadstroy35.com/plants/georgina-kulturnaya-opera-krasnaya/"/>
    <hyperlink ref="D96" r:id="rId44" display="http://sadstroy35.com/plants/georgina-kulturnaya-opera-oranzhevaya/"/>
    <hyperlink ref="D97" r:id="rId45" display="http://sadstroy35.com/plants/georgina-kulturnaya-opera-smes/"/>
    <hyperlink ref="D98" r:id="rId46" display="http://sadstroy35.com/plants/georgina-kulturnaya-opera-fioletovaya/"/>
    <hyperlink ref="D99" r:id="rId47" display="http://sadstroy35.com/plants/georgina-kulturnaya-figaro-zheltaya/"/>
    <hyperlink ref="D101" r:id="rId48" display="http://sadstroy35.com/plants/kohiya-venechnaya-zelenaya/"/>
    <hyperlink ref="D82" r:id="rId49" display="http://sadstroy35.com/plants/gazaniya-zhestkovataya-moroznyj-potseluj-smes/"/>
    <hyperlink ref="D104" r:id="rId50" display="http://sadstroy35.com/plants/lobeliya-ezhevidnaya-kompaktnaya-ledi-belaya/"/>
    <hyperlink ref="D105" r:id="rId51" display="http://sadstroy35.com/plants/lobeliya-ezhevidnaya-kompaktnaya-hrustalnyj-dvorets-sinyaya/"/>
    <hyperlink ref="D106" r:id="rId52" display="http://sadstroy35.com/plants/lobeliya-ezhevidnaya-plakuchaya-kaskad-belo-sinyaya/"/>
    <hyperlink ref="D107" r:id="rId53" display="http://sadstroy35.com/plants/lobeliya-ezhevidnaya-plakuchaya-kaskad-krasnaya/"/>
    <hyperlink ref="D108" r:id="rId54" display="http://sadstroy35.com/plants/lobeliya-ezhevidnaya-plakuchaya-kaskad-sinyaya/"/>
    <hyperlink ref="D109" r:id="rId55" display="http://sadstroy35.com/plants/lobeliya-ezhevidnaya-kompaktnaya-rivera-golubaya/"/>
    <hyperlink ref="D103" r:id="rId56" display="http://sadstroy35.com/plants/lobeliya-ezhevidnaya-ampelnaya-regata-smes/"/>
    <hyperlink ref="D114" r:id="rId57" display="http://sadstroy35.com/plants/petuniya-gibridnaya-krupnotsvetkovaya-deddi-lososevo-krasnaya/"/>
    <hyperlink ref="D115" r:id="rId58" display="http://sadstroy35.com/plants/petuniya-gibridnaya-krupnotsvetkovaya-deddi-myata-purpurno-rozovaya/"/>
    <hyperlink ref="D116" r:id="rId59" display="http://sadstroy35.com/plants/petuniya-gibridnaya-krupnotsvetkovaya-deddi-smes/"/>
    <hyperlink ref="D117" r:id="rId60" display="http://sadstroy35.com/plants/petuniya-gibridnaya-krupnotsvetkovaya-deddi-sinyaya/"/>
    <hyperlink ref="D119" r:id="rId61" display="http://sadstroy35.com/plants/petuniya-gibridnaya-krupnotsvetkovaya-limbo-fioletovaya/"/>
    <hyperlink ref="D120" r:id="rId62" display="http://sadstroy35.com/plants/petuniya-gibridnaya-krupnotsvetkovaya-moroz-fioletovaya/"/>
    <hyperlink ref="D121" r:id="rId63" display="http://sadstroy35.com/plants/petuniya-gibridnaya-krupnotsvetkovaya-tango-belaya/"/>
    <hyperlink ref="D122" r:id="rId64" display="http://sadstroy35.com/plants/petuniya-gibridnaya-krupnotsvetkovaya-tango-bordovaya/"/>
    <hyperlink ref="D123" r:id="rId65" display="http://sadstroy35.com/plants/petuniya-gibridnaya-krupnotsvetkovaya-tango-bordovaya-zvezda/"/>
    <hyperlink ref="D124" r:id="rId66" display="http://sadstroy35.com/plants/petuniya-gibridnaya-krupnotsvetkovaya-tango-zhelto-rozovaya/"/>
    <hyperlink ref="D125" r:id="rId67" display="http://sadstroy35.com/plants/petuniya-gibridnaya-krupnotsvetkovaya-tango-zvezdy-smes/"/>
    <hyperlink ref="D126" r:id="rId68" display="http://sadstroy35.com/plants/petuniya-gibridnaya-krupnotsvetkovaya-tango-krasnaya/"/>
    <hyperlink ref="D127" r:id="rId69" display="http://sadstroy35.com/plants/petuniya-gibridnaya-krupnotsvetkovaya-tango-krasnaya-zvezda/"/>
    <hyperlink ref="D128" r:id="rId70" display="http://sadstroy35.com/plants/petuniya-gibridnaya-krupnotsvetkovaya-tango-lososevaya/"/>
    <hyperlink ref="D129" r:id="rId71" display="http://sadstroy35.com/plants/petuniya-gibridnaya-krupnotsvetkovaya-tango-rozovaya/"/>
    <hyperlink ref="D130" r:id="rId72" display="http://sadstroy35.com/plants/petuniya-gibridnaya-krupnotsvetkovaya-tango-sinyaya/"/>
    <hyperlink ref="D131" r:id="rId73" display="http://sadstroy35.com/plants/petuniya-gibridnaya-krupnotsvetkovaya-tango-sinyaya-zvezda/"/>
    <hyperlink ref="D132" r:id="rId74" display="http://sadstroy35.com/plants/petuniya-gibridnaya-krupnotsvetkovaya-tango-smes/"/>
    <hyperlink ref="D134" r:id="rId75" display="http://sadstroy35.com/plants/petuniya-gibridnaya-krupnotsvetkovaya-gofrirovannaya-kan-kan-smes/"/>
    <hyperlink ref="D136" r:id="rId76" display="http://sadstroy35.com/plants/petuniya-gibridnaya-krupnotsvetkovaya-mahrovaya-valentin-lososevo-krasnaya/"/>
    <hyperlink ref="D137" r:id="rId77" display="http://sadstroy35.com/plants/petuniya-gibridnaya-krupnotsvetkovaya-mahrovaya-dvojnoj-kaskad-bordovaya/"/>
    <hyperlink ref="D138" r:id="rId78" display="http://sadstroy35.com/plants/petuniya-gibridnaya-krupnotsvetkovaya-mahrovaya-dvojnoj-kaskad-rozovaya/"/>
    <hyperlink ref="D140" r:id="rId79" display="http://sadstroy35.com/plants/petuniya-gibridnaya-krupnotsvetkovaya-mahrovaya-dvojnoj-kaskad-sinyaya/"/>
    <hyperlink ref="D141" r:id="rId80" display="http://sadstroy35.com/plants/petuniya-gibridnaya-krupnotsvetkovaya-mahrovaya-piruet-belo-krasnaya/"/>
    <hyperlink ref="D142" r:id="rId81" display="http://sadstroy35.com/plants/petuniya-gibridnaya-krupnotsvetkovaya-mahrovaya-piruet-belo-purpurnaya/"/>
    <hyperlink ref="D143" r:id="rId82" display="http://sadstroy35.com/plants/petuniya-gibridnaya-krupnotsvetkovaya-mahrovaya-piruet-belo-rozovaya/"/>
    <hyperlink ref="D145" r:id="rId83" display="http://sadstroy35.com/plants/petuniya-gibridnaya-melkotsvetkovaya-pikobella-belaya/"/>
    <hyperlink ref="D146" r:id="rId84" display="http://sadstroy35.com/plants/petuniya-gibridnaya-melkotsvetkovaya-pikobella-krasnaya/"/>
    <hyperlink ref="D147" r:id="rId85" display="http://sadstroy35.com/plants/petuniya-gibridnaya-melkotsvetkovaya-pikobella-sinyaya/"/>
    <hyperlink ref="D149" r:id="rId86" display="http://sadstroy35.com/plants/petuniya-gibridnaya-mnogotsvetkovaya-mirazh-belo-lavandovaya/"/>
    <hyperlink ref="D150" r:id="rId87" display="http://sadstroy35.com/plants/petuniya-gibridnaya-mnogotsvetkovaya-mirazh-bordovaya-zvezda/"/>
    <hyperlink ref="D151" r:id="rId88" display="http://sadstroy35.com/plants/petuniya-gibridnaya-mnogotsvetkovaya-mirazh-golubaya/"/>
    <hyperlink ref="D152" r:id="rId89" display="http://sadstroy35.com/plants/petuniya-gibridnaya-mnogotsvetkovaya-mirazh-zhyoltaya/"/>
    <hyperlink ref="D153" r:id="rId90" display="http://sadstroy35.com/plants/petuniya-gibridnaya-mnogotsvetkovaya-mirazh-krasnaya/"/>
    <hyperlink ref="D155" r:id="rId91" display="http://sadstroy35.com/plants/salviya-blestyashhaya-vista-krasnaya/"/>
    <hyperlink ref="D156" r:id="rId92" display="http://sadstroy35.com/plants/salviya-blestyashhaya-devushka-s-oblozhki-krasnaya/"/>
    <hyperlink ref="D157" r:id="rId93" display="http://sadstroy35.com/plants/salviya-blestyashhaya-redi-purpurnaya/"/>
    <hyperlink ref="D159" r:id="rId94" display="http://sadstroy35.com/plants/floks-drummonda-etnos-belyj/"/>
    <hyperlink ref="D160" r:id="rId95" display="http://sadstroy35.com/plants/floks-drummonda-etnos-krasnyj/"/>
    <hyperlink ref="D161" r:id="rId96" display="http://sadstroy35.com/plants/floks-drummonda-etnos-fioletovyj/"/>
    <hyperlink ref="D163" r:id="rId97" display="http://sadstroy35.com/plants/tsinerariya-morskaya-serebryanaya-pyl-serebristaya/"/>
    <hyperlink ref="D167" r:id="rId98" display="http://sadstroy35.com/plants/sutera-sertsevidnaya-ampelnaya-mahrovaya-snouboll-belaya/"/>
    <hyperlink ref="D168" r:id="rId99" display="http://sadstroy35.com/plants/sutera-sertsevidnaya-ampelnaya-mahrovaya-skopiya-lavandovaya/"/>
    <hyperlink ref="D169" r:id="rId100" display="http://sadstroy35.com/plants/sutera-sertsevidnaya-ampelnaya-mahrovaya-indigo-sinyaya/"/>
    <hyperlink ref="D171" r:id="rId101" display="http://sadstroy35.com/plants/balzamin-vallera-mahrovyj-atena-smes/"/>
    <hyperlink ref="D174" r:id="rId102" display="http://sadstroy35.com/plants/begoniya-klubnevaya-nonstop-4/"/>
    <hyperlink ref="D176" r:id="rId103" display="http://sadstroy35.com/plants/begoniya-klubnevaya-nonstop-3/"/>
    <hyperlink ref="D178" r:id="rId104" display="http://sadstroy35.com/plants/begoniya-klubnevaya-nonstop-mokka-3/"/>
    <hyperlink ref="D179" r:id="rId105" display="http://sadstroy35.com/plants/begoniya-klubnevaya-nonstop-mokka/"/>
    <hyperlink ref="D177" r:id="rId106" display="http://sadstroy35.com/plants/begoniya-klubnevaya-mahrovaya-nonstop-mokka-alaya/"/>
    <hyperlink ref="D180" r:id="rId107" display="http://sadstroy35.com/plants/begoniya-klubnevaya-mahrovaya-nonstop-mokka-t-oranzhevaya/"/>
    <hyperlink ref="D184" r:id="rId108" display="http://sadstroy35.com/plants/verbena-gibridnaya-ampelnaya-vektura-sinyaya/"/>
    <hyperlink ref="D185" r:id="rId109" display="http://sadstroy35.com/plants/verbena-gibridnaya-ampelnaya-laskar-oranzhevaya-s-krasnym-glazkom/"/>
    <hyperlink ref="D183" r:id="rId110" display="http://sadstroy35.com/plants/verbena-gibridnaya-ampelnaya-vanessa-purpurno-fioletovaya-s-belym-glazkom/"/>
    <hyperlink ref="D187" r:id="rId111" display="http://sadstroy35.com/plants/verbena-gibridnaya-ampelnaya-empress-san-belaya/"/>
    <hyperlink ref="D197" r:id="rId112" display="http://sadstroy35.com/plants/kalibrahoa-gibridnaya-aloha-kona-belaya/"/>
    <hyperlink ref="D198" r:id="rId113" display="http://sadstroy35.com/plants/kalibrahoa-gibridnaya-aloha-kona-zheltaya/"/>
    <hyperlink ref="D199" r:id="rId114" display="http://sadstroy35.com/plants/kalibrahoa-gibridnaya-aloha-kona-zhelto-oranzhevaya/"/>
    <hyperlink ref="D203" r:id="rId115" display="http://sadstroy35.com/plants/kalibrahoa-gibridnaya-aloha-kona-t-sinyaya/"/>
    <hyperlink ref="D204" r:id="rId116" display="http://sadstroy35.com/plants/kalibrahoa-gibridnaya-aloha-kona-fioletovaya/"/>
    <hyperlink ref="D202" r:id="rId117" display="http://sadstroy35.com/plants/kalibrahoa-gibridnaya-aloha-kona-tiki-sine-golubaya/"/>
    <hyperlink ref="D201" r:id="rId118" display="http://sadstroy35.com/plants/kalibrahoa-gibridnaya-aloha-kona-rozovaya/"/>
    <hyperlink ref="D205" r:id="rId119" display="http://sadstroy35.com/plants/kalibrahoa-gibridnaya-aloha-nani-zhyolto-malinovaya-zvezda/"/>
    <hyperlink ref="D206" r:id="rId120" display="http://sadstroy35.com/plants/kalibrahoa-gibridnaya-mahrovaya-aloha-belo-zhyoltaya/"/>
    <hyperlink ref="D207" r:id="rId121" display="http://sadstroy35.com/plants/kalibrahoa-gibridnaya-mahrovaya-aloha-krasno-vishnyovaya-30-k8/"/>
    <hyperlink ref="D209" r:id="rId122" display="http://sadstroy35.com/plants/kalibrahoa-gibridnaya-mahrovaya-mini-fejmos-neo-zheltaya/"/>
    <hyperlink ref="D212" r:id="rId123" display="http://sadstroy35.com/plants/kalibrahoa-gibridnaya-mahrovaya-mini-fejmos-uno-belaya/"/>
    <hyperlink ref="D213" r:id="rId124" display="http://sadstroy35.com/plants/kalibrahoa-gibridnaya-mahrovaya-mini-fejmos-uno-krasnaya/"/>
    <hyperlink ref="D214" r:id="rId125" display="http://sadstroy35.com/plants/kalibrahoa-gibridnaya-mahrovaya-mini-fejmos-uno-rozovaya/"/>
    <hyperlink ref="D215" r:id="rId126" display="http://sadstroy35.com/plants/kalibrahoa-gibridnaya-rejv-vishnevaya-s-zheltoj-zvezdoj/"/>
    <hyperlink ref="D216" r:id="rId127" display="http://sadstroy35.com/plants/kalibrahoa-gibridnaya-rejv-fioletovaya-s-zhyoltoj-zvezdoj/"/>
    <hyperlink ref="D222" r:id="rId128" display="http://sadstroy35.com/plants/kleshhevina-impala-krasnolistnaya/"/>
    <hyperlink ref="D235" r:id="rId129" display="http://sadstroy35.com/plants/pelargoniya-zonalnaya-savanna-krasnaya/"/>
    <hyperlink ref="D255" r:id="rId130" display="http://sadstroy35.com/plants/petuniya-gibridnaya-ampelnaya-bonni-purpurnaya-zvezda/"/>
    <hyperlink ref="D256" r:id="rId131" display="http://sadstroy35.com/plants/petuniya-gibridnaya-ampelnaya-kaskadis-indian-sammer-zhelto-oranzhevaya/"/>
    <hyperlink ref="D253" r:id="rId132" display="http://sadstroy35.com/plants/petuniya-ampelnaya-alptuniya-sinyaya-v-tochkah-s-beloj-kajmoj/"/>
    <hyperlink ref="D254" r:id="rId133" display="http://sadstroy35.com/plants/petuniya-ampelnaya-amore-malinovo-zhyoltaya-zvezda/"/>
    <hyperlink ref="D258" r:id="rId134" display="http://sadstroy35.com/plants/petuniya-ampelnaya-kollekshin-purpurnaya-s-beloj-kajmoj/"/>
    <hyperlink ref="D259" r:id="rId135" display="http://sadstroy35.com/plants/petuniya-ampelnaya-konstelejshn-dzhominaj-rozovo-fioletovaya-s-belymi-pyatnami/"/>
    <hyperlink ref="D261" r:id="rId136" display="http://sadstroy35.com/plants/petuniya-gibridnaya-ampelnaya-krezituniya-mandevajll-zhelto-bordovaya-zvezda/"/>
    <hyperlink ref="D262" r:id="rId137" display="http://sadstroy35.com/plants/petuniya-gibridnaya-ampelnaya-krezituniya-zelenovato-zhyoltaya/"/>
    <hyperlink ref="D263" r:id="rId138" display="http://sadstroy35.com/plants/petuniya-ampelnaya-krezituniya-limonno-malinovaya-zvezda/"/>
    <hyperlink ref="D264" r:id="rId139" display="http://sadstroy35.com/plants/petuniya-ampelnaya-krezituniya-purpurno-fioletovaya-s-zelyonoj-kajmoj/"/>
    <hyperlink ref="D265" r:id="rId140" display="http://sadstroy35.com/plants/petuniya-ampelnaya-krezituniya-rozovaya-s-beloj-kajmoj/"/>
    <hyperlink ref="D266" r:id="rId141" display="http://sadstroy35.com/plants/petuniya-gibridnaya-ampelnaya-krezituniya-ultra-violet-rozovo-fioletovaya-zvezda/"/>
    <hyperlink ref="D267" r:id="rId142" display="http://sadstroy35.com/plants/petuniya-gibridnaya-ampelnaya-krezituniya-sinyaya-zvezda-s-beloj-kajmoj/"/>
    <hyperlink ref="D268" r:id="rId143" display="http://sadstroy35.com/plants/petuniya-gibridnaya-ampelnaya-lajtning-skaj-belo-fioletovaya/"/>
    <hyperlink ref="D269" r:id="rId144" display="http://sadstroy35.com/plants/petuniya-gibridnaya-ampelnaya-mahrovaya-tumbelina-belinda-sinyaya/"/>
    <hyperlink ref="D271" r:id="rId145" display="http://sadstroy35.com/plants/petuniya-gibridnaya-ampelnaya-mahrovaya-tumbelina-diana-belaya/"/>
    <hyperlink ref="D272" r:id="rId146" display="http://sadstroy35.com/plants/petuniya-gibridnaya-ampelnaya-mahrovaya-tumbelina-inga-krasnaya/"/>
    <hyperlink ref="D270" r:id="rId147" display="http://sadstroy35.com/plants/petuniya-ampelnaya-mahrovaya-tumbelina-bella-fioletovaya-s-beloj-kajmoj/"/>
    <hyperlink ref="D273" r:id="rId148" display="http://sadstroy35.com/plants/petuniya-ampelnaya-mahrovaya-tumbelina-krezi-ripl-zhyolto-malinovaya/"/>
    <hyperlink ref="D274" r:id="rId149" display="http://sadstroy35.com/plants/petuniya-ampelnaya-mahrovaya-tumbelina-mariya-golubaya/"/>
    <hyperlink ref="D275" r:id="rId150" display="http://sadstroy35.com/plants/petuniya-ampelnaya-najtskaj-sinyaya-s-belymi-pyatnami/"/>
    <hyperlink ref="D286" r:id="rId151" display="http://sadstroy35.com/plants/petuniya-gibridnaya-ampelnaya-surfiniya-impuls-belaya/"/>
    <hyperlink ref="D293" r:id="rId152" display="http://sadstroy35.com/plants/petuniya-ampelnaya-fanfar-belo-zhyoltaya/"/>
    <hyperlink ref="D287" r:id="rId153" display="http://sadstroy35.com/plants/petuniya-gibridnaya-ampelnaya-surfiniya-hot-pink-rozovaya-s-temnym-glazkom/"/>
    <hyperlink ref="D288" r:id="rId154" display="http://sadstroy35.com/plants/petuniya-gibridnaya-ampelnaya-surfiniya-golubaya/"/>
    <hyperlink ref="D289" r:id="rId155" display="http://sadstroy35.com/plants/petuniya-ampelnaya-surfiniya-purpurnaya/"/>
    <hyperlink ref="D290" r:id="rId156" display="http://sadstroy35.com/plants/petuniya-ampelnaya-surfiniya-sv-rozovaya-s-temnymi-prozhilkami/"/>
    <hyperlink ref="D291" r:id="rId157" display="http://sadstroy35.com/plants/petuniya-ampelnaya-surfiniya-sinyaya/"/>
    <hyperlink ref="D292" r:id="rId158" display="http://sadstroy35.com/plants/petuniya-gibridnaya-ampelnaya-surfiniya-t-krasnaya/"/>
    <hyperlink ref="D299" r:id="rId159" display="http://sadstroy35.com/plants/fuksiya-gibridnaya-ampelnaya-mahrovaya-bajsentenial-krasno-oranzhevaya/"/>
    <hyperlink ref="D301" r:id="rId160" display="http://sadstroy35.com/plants/fuksiya-gibridnaya-ampelnaya-mahrovaya-blu-andzhel-belo-sinyaya/"/>
    <hyperlink ref="D303" r:id="rId161" display="http://sadstroy35.com/plants/fuksiya-gibridnaya-ampelnaya-mahrovaya-vajt-king-belaya/"/>
    <hyperlink ref="D304" r:id="rId162" display="http://sadstroy35.com/plants/fuksiya-gibridnaya-ampelnaya-mahrovaya-dark-ajz-krasno-sinyaya/"/>
    <hyperlink ref="D308" r:id="rId163" display="http://sadstroy35.com/plants/fuksiya-gibridnaya-ampelnaya-mahrovaya-el-kamino-belo-rozovaya/"/>
    <hyperlink ref="D309" r:id="rId164" display="http://sadstroy35.com/plants/fuksiya-blestyashhaya-gardenmajster-bonshtedt-krasnaya/"/>
    <hyperlink ref="D317" r:id="rId165" display="http://sadstroy35.com/plants/primula-obyknovennaya-grandissima-alaya/"/>
    <hyperlink ref="D318" r:id="rId166" display="http://sadstroy35.com/plants/primula-obyknovennaya-grandissima-belaya/"/>
    <hyperlink ref="D319" r:id="rId167" display="http://sadstroy35.com/plants/primula-obyknovennaya-grandissima-zheltaya/"/>
    <hyperlink ref="D320" r:id="rId168" display="http://sadstroy35.com/plants/primula-obyknovennaya-grandissima-rozovaya/"/>
    <hyperlink ref="D321" r:id="rId169" display="http://sadstroy35.com/plants/primula-obyknovennaya-grandissima-sinyaya/"/>
    <hyperlink ref="D323" r:id="rId170" display="http://sadstroy35.com/plants/primula-obyknovennaya-pioner-oranzhevaya/"/>
    <hyperlink ref="D324" r:id="rId171" display="http://sadstroy35.com/plants/primula-obyknovennaya-pioner-purpurnaya/"/>
    <hyperlink ref="D35" r:id="rId172" display="http://sadstroy35.com/plants/ageratum-meksikanskij-aloha-belyj/"/>
    <hyperlink ref="D44" r:id="rId173" display="http://sadstroy35.com/plants/astra-odnoletnyaya-klassik-smes/"/>
    <hyperlink ref="D50" r:id="rId174" display="http://sadstroy35.com/plants/astra-odnoletnyaya-ledi-koral-smes/"/>
    <hyperlink ref="D70" r:id="rId175" display="http://sadstroy35.com/plants/viola-vittroka-mahrovaya-frizl-sizl-smes/"/>
    <hyperlink ref="D73" r:id="rId176" display="http://sadstroy35.com/plants/viola-vittroka-matritsa-limonnaya/"/>
    <hyperlink ref="D76" r:id="rId177" display="http://sadstroy35.com/plants/viola-vittroka-matritsa-oushen-sine-golubaya/"/>
    <hyperlink ref="D111" r:id="rId178" display="http://sadstroy35.com/plants/ovsyanitsa-sizaya/"/>
    <hyperlink ref="D113" r:id="rId179" display="http://sadstroy35.com/plants/petuniya-gibridnaya-krupnotsvetkovaya-bravo-slivovaya/"/>
    <hyperlink ref="D118" r:id="rId180" display="http://sadstroy35.com/plants/petuniya-gibridnaya-krupnotsvetkovaya-limbo-smes/"/>
    <hyperlink ref="D139" r:id="rId181" display="http://sadstroy35.com/plants/petuniya-gibridnaya-krupnotsvetkovaya-mahrovaya-dvojnoj-kaskad-sv-sirenevaya-2/"/>
    <hyperlink ref="D166" r:id="rId182" display="http://sadstroy35.com/plants/bakopa-gulliver-sinyaya/"/>
    <hyperlink ref="D173" r:id="rId183" display="http://sadstroy35.com/plants/begoniya-klubnevaya-mahrovaya-nonstop-krasno-zheltaya/"/>
    <hyperlink ref="D175" r:id="rId184" display="http://sadstroy35.com/plants/begoniya-klubnevaya-mahrovaya-nonstop-zhyolto-oranzhevaya/"/>
    <hyperlink ref="D186" r:id="rId185" display="http://sadstroy35.com/plants/verbena-samira-smes/"/>
    <hyperlink ref="D188" r:id="rId186" display="http://sadstroy35.com/plants/verbena-gibridnaya-ampelnaya-empress-san-belaya/"/>
    <hyperlink ref="D190" r:id="rId187" display="http://sadstroy35.com/plants/georgina-kulturnaya-xxl-smes/"/>
    <hyperlink ref="D191" r:id="rId188" display="http://sadstroy35.com/plants/georgina-kulturnaya-labella-medio-t-krasnaya/"/>
    <hyperlink ref="D192" r:id="rId189" display="http://sadstroy35.com/plants/georgina-kulturnaya-labella-medio-fan-belo-zheltaya/"/>
    <hyperlink ref="D193" r:id="rId190" display="http://sadstroy35.com/plants/georgina-kulturnaya-labella-medio-fan-belo-krasnaya/"/>
    <hyperlink ref="D194" r:id="rId191" display="http://sadstroy35.com/plants/georgina-kulturnaya-labella-medio-fan-belo-rozovaya/"/>
    <hyperlink ref="D195" r:id="rId192" display="http://sadstroy35.com/plants/georgina-kulturnaya-labella-medio-fan-oranzhevo-zheltaya/"/>
    <hyperlink ref="D200" r:id="rId193" display="http://sadstroy35.com/plants/kalibrahoa-gibridnaya-aloha-kona-zhelto-oranzhevaya/"/>
    <hyperlink ref="D208" r:id="rId194" display="http://sadstroy35.com/plants/kalibrahoa-mahrovaya-aloha-lavandovaya/"/>
    <hyperlink ref="D210" r:id="rId195" display="http://sadstroy35.com/plants/kalibrahoa-gibridnaya-mahrovaya-mini-fejmos-neo-krasno-oranzhevaya/"/>
    <hyperlink ref="D211" r:id="rId196" display="http://sadstroy35.com/plants/kalibrahoa-gibridnaya-mahrovaya-mini-fejmos-neo-sinyaya/"/>
    <hyperlink ref="D217" r:id="rId197" display="http://sadstroy35.com/plants/kalibrahoa-hameleon-zhelto-oranzhevo-rozovaya/"/>
    <hyperlink ref="D219" r:id="rId198" display="http://sadstroy35.com/plants/kapusta-dekorativnaya-pikok-belaya/"/>
    <hyperlink ref="D220" r:id="rId199" display="http://sadstroy35.com/plants/kapusta-dekorativnaya-pikok-krasnaya/"/>
    <hyperlink ref="D224" r:id="rId200" display="http://sadstroy35.com/plants/koleus-blyumei-znahar-krasnyj/"/>
    <hyperlink ref="D228" r:id="rId201" display="http://sadstroy35.com/plants/osteospermum-eklona-3d-smes/"/>
    <hyperlink ref="D226" r:id="rId202" display="http://sadstroy35.com/plants/osteospermum-eklona-flaver-paver-smes/"/>
    <hyperlink ref="D227" r:id="rId203" display="http://sadstroy35.com/plants/osteospermum-eklona-sanni-smes/"/>
    <hyperlink ref="D234" r:id="rId204" display="http://sadstroy35.com/plants/pelargoniya-zonalnaya-savanna-belaya/"/>
    <hyperlink ref="D236" r:id="rId205" display="http://sadstroy35.com/plants/pelargoniya-zonalnaya-savanna-lavandovaya/"/>
    <hyperlink ref="D237" r:id="rId206" display="http://sadstroy35.com/plants/pelargoniya-zonalnaya-toskana-sv-rozovaya-s-krasnym-glazkom/"/>
    <hyperlink ref="D238" r:id="rId207" display="http://sadstroy35.com/plants/pelargoniya-zonalnaya-toskana-smes/"/>
    <hyperlink ref="D231" r:id="rId208" display="http://sadstroy35.com/plants/pelargoniya-zonalnaya-pestrolistnaya-toskana-kontrast-krasnaya/"/>
    <hyperlink ref="D232" r:id="rId209" display="http://sadstroy35.com/plants/pelargoniya-zonalnaya-pestrolistnaya-toskana-missis-pollok-krasnaya/"/>
    <hyperlink ref="D233" r:id="rId210" display="http://sadstroy35.com/plants/pelargoniya-zonalnaya-pestrolistnaya-toskana-madam-salleron-sirenevo-rozovaya/"/>
    <hyperlink ref="D230" r:id="rId211" display="http://sadstroy35.com/plants/pelargoniya-zonalnaya-mahrovaya-toskana-sv-lososevaya/"/>
    <hyperlink ref="D240" r:id="rId212" display="http://sadstroy35.com/plants/pelargoniya-korolevskaya-elegans-adel-bordovaya-s-beloj-kajmoj/"/>
    <hyperlink ref="D241" r:id="rId213" display="http://sadstroy35.com/plants/pelargoniya-korolevskaya-elegans-bravo-malinovo-belaya/"/>
    <hyperlink ref="D242" r:id="rId214" display="http://sadstroy35.com/plants/pelargoniya-korolevskaya-elegans-david-sv-rozovaya/"/>
    <hyperlink ref="D243" r:id="rId215" display="http://sadstroy35.com/plants/pelargoniya-korolevskaya-elegans-imperial-t-fioletovaya-s-beloj-kajmoj/"/>
    <hyperlink ref="D244" r:id="rId216" display="http://sadstroy35.com/plants/pelargoniya-korolevskaya-elegans-patritsiya-fioletovo-belaya/"/>
    <hyperlink ref="D245" r:id="rId217" display="http://sadstroy35.com/plants/pelargoniya-korolevskaya-elegans-pauline-rozovaya-s-beloj-kajmoj/"/>
    <hyperlink ref="D246" r:id="rId218" display="http://sadstroy35.com/plants/pelargoniya-korolevskaya-elegans-purpur-madzhesti-rozovo-bordovaya/"/>
    <hyperlink ref="D247" r:id="rId219" display="http://sadstroy35.com/plants/pelargoniya-korolevskaya-elegans-royalti-vajt/"/>
    <hyperlink ref="D248" r:id="rId220" display="http://sadstroy35.com/plants/pelargoniya-korolevskaya-elegans-smes/"/>
    <hyperlink ref="D249" r:id="rId221" display="http://sadstroy35.com/plants/pelargoniya-korolevskaya-elegans-toni-sv-rozovo-malinovaya/"/>
    <hyperlink ref="D250" r:id="rId222" display="http://sadstroy35.com/plants/pelargoniya-korolevskaya-elegans-femke-t-rozovaya/"/>
    <hyperlink ref="D251" r:id="rId223" display="http://sadstroy35.com/plants/pelargoniya-korolevskaya-elegans-frensis-krasno-belaya/"/>
    <hyperlink ref="D257" r:id="rId224" display="http://sadstroy35.com/plants/petuniya-ampelnaya-kaskadis-fioletovo-purpurnaya-zvezda/"/>
    <hyperlink ref="D260" r:id="rId225" display="http://sadstroy35.com/plants/petuniya-ampelnaya-krezituniya-belo-malinovaya-s-zheltoj-seredinoj/"/>
    <hyperlink ref="D276" r:id="rId226" display="http://sadstroy35.com/plants/petuniya-ampelnaya-potuniya-krasnaya/"/>
    <hyperlink ref="D277" r:id="rId227" display="http://sadstroy35.com/plants/petuniya-ampelnaya-potuniya-smes/"/>
    <hyperlink ref="D278" r:id="rId228" display="http://sadstroy35.com/plants/petuniya-ampelnaya-svituniya-belaya/"/>
    <hyperlink ref="D279" r:id="rId229" display="http://sadstroy35.com/plants/petuniya-ampelnaya-svituniya-belo-purpurnaya/"/>
    <hyperlink ref="D280" r:id="rId230" display="http://sadstroy35.com/plants/petuniya-ampelnaya-svituniya-bordovo-korallovaya/"/>
    <hyperlink ref="D281" r:id="rId231" display="http://sadstroy35.com/plants/petuniya-ampelnaya-svituniya-zheltaya/"/>
    <hyperlink ref="D282" r:id="rId232" display="http://sadstroy35.com/plants/petuniya-ampelnaya-svituniya-rozovaya/"/>
    <hyperlink ref="D283" r:id="rId233" display="http://sadstroy35.com/plants/petuniya-ampelnaya-svituniya-sv-fioletovaya-zvezda/"/>
    <hyperlink ref="D285" r:id="rId234" display="http://sadstroy35.com/plants/petuniya-ampelnaya-syurprajz-fioletovaya-s-zheltoj-kajmoj/"/>
    <hyperlink ref="D284" r:id="rId235" display="http://sadstroy35.com/plants/petuniya-ampelnaya-syurprajz-rozovo-krasnaya-s-belymi-pyatnami/"/>
    <hyperlink ref="D295" r:id="rId236" display="http://sadstroy35.com/plants/pethoa/"/>
    <hyperlink ref="D297" r:id="rId237" display="http://sadstroy35.com/plants/plyushh-smes/"/>
    <hyperlink ref="D300" r:id="rId238" display="http://sadstroy35.com/plants/fuksiya-bella-rozella/"/>
    <hyperlink ref="D302" r:id="rId239" display="http://sadstroy35.com/plants/fuksiya-ampelnaya-mahrovaya-blekki-chyorno-krasnaya/"/>
    <hyperlink ref="D305" r:id="rId240" display="http://sadstroy35.com/plants/fuksiya-ampelnaya-mahrovaya-kvazar-belo-sirenevaya/"/>
    <hyperlink ref="D306" r:id="rId241" display="http://sadstroy35.com/plants/fuksiya-millenium/"/>
    <hyperlink ref="D307" r:id="rId242" display="http://sadstroy35.com/plants/fuksiya-garri-grej/"/>
    <hyperlink ref="D310" r:id="rId243" display="http://sadstroy35.com/plants/fuksiya-kustovaya-hajdi-enn-rozovo-golubaya/"/>
    <hyperlink ref="D312" r:id="rId244" display="http://sadstroy35.com/plants/zemlyanika-lesnaya-ali-baba-krasnaya/"/>
    <hyperlink ref="D313" r:id="rId245" display="http://sadstroy35.com/plants/zemlyanika-lesnaya-baron-solemaher-krasnaya/"/>
    <hyperlink ref="D314" r:id="rId246" display="http://sadstroy35.com/plants/zemlyanika-lesnaya-minonet-krasnaya/"/>
    <hyperlink ref="D315" r:id="rId247" display="http://sadstroy35.com/plants/zemlyanika-lesnaya-regina-krasnaya/"/>
    <hyperlink ref="D322" r:id="rId248" display="http://sadstroy35.com/plants/primula-obyknovennaya-mahrovaya-rozella-smes/"/>
    <hyperlink ref="D182" r:id="rId249" display="http://sadstroy35.com/plants/verbena-vanessa-koi/"/>
  </hyperlinks>
  <printOptions horizontalCentered="1"/>
  <pageMargins left="0.1968503937007874" right="0.07874015748031496" top="0.1968503937007874" bottom="0" header="0.5118110236220472" footer="0.5118110236220472"/>
  <pageSetup horizontalDpi="300" verticalDpi="300" orientation="landscape" paperSize="9" scale="95" r:id="rId2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Садстрой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RePack by Diakov</cp:lastModifiedBy>
  <cp:lastPrinted>2019-02-25T16:06:20Z</cp:lastPrinted>
  <dcterms:created xsi:type="dcterms:W3CDTF">2012-02-03T17:08:19Z</dcterms:created>
  <dcterms:modified xsi:type="dcterms:W3CDTF">2021-02-16T10:31:12Z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